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F19" i="1" l="1"/>
  <c r="D19" i="1"/>
  <c r="F26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<sst xmlns="http://schemas.openxmlformats.org/spreadsheetml/2006/main" count="128" uniqueCount="112">
  <si>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</si>
  <si>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</si>
  <si>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</si>
  <si>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</si>
  <si>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</si>
  <si>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</si>
  <si>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</si>
  <si>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</si>
  <si>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</si>
  <si>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</si>
  <si>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</si>
  <si>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</si>
  <si>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</si>
  <si>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</si>
  <si>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</si>
  <si>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</si>
  <si>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</si>
  <si>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</si>
  <si>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</si>
  <si>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</si>
  <si>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</si>
  <si>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</si>
  <si>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</si>
  <si>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</si>
  <si>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</si>
  <si>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</si>
  <si>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</si>
  <si>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</si>
  <si>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</si>
  <si>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</si>
  <si>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</si>
  <si>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</si>
  <si>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</si>
  <si>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</si>
  <si>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</si>
  <si>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</si>
  <si>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</si>
  <si>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</si>
  <si>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</si>
  <si>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</si>
  <si>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</si>
  <si>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</si>
  <si>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</si>
  <si>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</si>
  <si>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</si>
  <si>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</si>
  <si>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</si>
  <si>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</si>
  <si>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</si>
  <si>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</si>
  <si>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</si>
  <si>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</si>
  <si>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</si>
  <si>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</si>
  <si>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</si>
  <si>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</si>
  <si>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</si>
  <si>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</si>
  <si>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</si>
  <si>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</si>
  <si>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</si>
  <si>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</si>
  <si>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</si>
  <si>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</si>
  <si>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</si>
  <si>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</si>
  <si>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</si>
  <si>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</si>
  <si>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</si>
  <si>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</si>
  <si>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Блюхера,8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</si>
  <si>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</si>
  <si>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Содержание и ремонт внутридомового газового оборудования (тариф,договор)</t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</si>
  <si>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</si>
  <si>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</si>
  <si>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</si>
  <si>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</si>
  <si>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</si>
  <si>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</si>
  <si>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</si>
  <si>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</si>
  <si>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</si>
  <si>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</si>
  <si>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</si>
  <si>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Задолженность                                                    на                                  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</si>
  <si>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</si>
  <si>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</si>
  <si>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</si>
  <si>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</si>
  <si>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</si>
  <si>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</si>
  <si>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</si>
  <si>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</si>
  <si>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Блюхера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</si>
  <si>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</si>
  <si>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</si>
  <si>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</si>
  <si>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</si>
  <si>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</si>
  <si>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</si>
  <si>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4,1 м.</t>
  </si>
  <si>
    <t>регулировка приборов отопления</t>
  </si>
  <si>
    <t>15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</si>
  <si>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</si>
  <si>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</si>
  <si>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</si>
  <si>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</si>
  <si>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</si>
  <si>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вводных, распределительных, и этажных щитов</t>
  </si>
  <si>
    <t>11 шт.</t>
  </si>
  <si>
    <t>Контрольное списание показаний ИПУ ЭЭ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</si>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</sst>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0" xfId="0" applyNumberFormat="1" applyBorder="1"/>
    <xf numFmtId="164" fontId="17" fillId="0" borderId="1" xfId="0" applyNumberFormat="1" applyFont="1" applyBorder="1"/>
    <xf numFmtId="0" fontId="19" fillId="0" borderId="1" xfId="0" applyFont="1" applyBorder="1"/>
    <xf numFmtId="164" fontId="17" fillId="0" borderId="0" xfId="0" applyNumberFormat="1" applyFont="1"/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25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69" t="s">
        <v>27</v>
      </c>
      <c r="B6" s="69"/>
      <c r="C6" s="69"/>
      <c r="D6" s="69"/>
      <c r="E6" s="69"/>
      <c r="F6" s="69"/>
      <c r="G6" s="69"/>
    </row>
    <row r="7" spans="1:7" ht="15" customHeight="1" x14ac:dyDescent="0.25">
      <c r="A7" s="70" t="s">
        <v>78</v>
      </c>
      <c r="B7" s="70"/>
      <c r="C7" s="70"/>
      <c r="D7" s="70"/>
      <c r="E7" s="70"/>
      <c r="F7" s="70"/>
      <c r="G7" s="70"/>
    </row>
    <row r="8" spans="1:7" ht="15.75" x14ac:dyDescent="0.25">
      <c r="A8" s="69" t="s">
        <v>70</v>
      </c>
      <c r="B8" s="69"/>
      <c r="C8" s="69"/>
      <c r="D8" s="69"/>
      <c r="E8" s="69"/>
      <c r="F8" s="69"/>
      <c r="G8" s="69"/>
    </row>
    <row r="9" spans="1:7" ht="9.75" customHeight="1" x14ac:dyDescent="0.25"/>
    <row r="10" spans="1:7" x14ac:dyDescent="0.25">
      <c r="A10" s="72" t="s">
        <v>29</v>
      </c>
      <c r="B10" s="72"/>
      <c r="C10" s="72"/>
      <c r="D10" s="72"/>
      <c r="E10" s="72"/>
    </row>
    <row r="11" spans="1:7" x14ac:dyDescent="0.25">
      <c r="A11" s="72" t="s">
        <v>30</v>
      </c>
      <c r="B11" s="72"/>
      <c r="C11" s="72"/>
      <c r="D11" s="72"/>
      <c r="E11" s="72"/>
      <c r="G11" s="30">
        <v>110604.88</v>
      </c>
    </row>
    <row r="12" spans="1:7" ht="11.25" customHeight="1" x14ac:dyDescent="0.25"/>
    <row r="13" spans="1:7" x14ac:dyDescent="0.25">
      <c r="A13" s="71" t="s">
        <v>28</v>
      </c>
      <c r="B13" s="71"/>
      <c r="C13" s="71"/>
      <c r="D13" s="71"/>
      <c r="E13" s="71"/>
    </row>
    <row r="15" spans="1:7" ht="36" x14ac:dyDescent="0.25">
      <c r="A15" s="68" t="s">
        <v>0</v>
      </c>
      <c r="B15" s="68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84</v>
      </c>
    </row>
    <row r="16" spans="1:7" x14ac:dyDescent="0.25">
      <c r="A16" s="68"/>
      <c r="B16" s="68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4">
        <v>1</v>
      </c>
      <c r="B17" s="74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75" t="s">
        <v>61</v>
      </c>
      <c r="B18" s="75"/>
      <c r="C18" s="15">
        <f>C19+C20+C21+C22+C23</f>
        <v>78908.240000000005</v>
      </c>
      <c r="D18" s="11">
        <f>D19+D20+D21+D22+D23</f>
        <v>323393.22000000009</v>
      </c>
      <c r="E18" s="11">
        <f>E19+E20+E21+E22+E23</f>
        <v>402301.46000000008</v>
      </c>
      <c r="F18" s="11">
        <f>F19+F20+F21+F22+F23</f>
        <v>319949.08</v>
      </c>
      <c r="G18" s="15">
        <f>G19+G20+G21+G22+G23</f>
        <v>82352.380000000092</v>
      </c>
      <c r="H18" s="22"/>
    </row>
    <row r="19" spans="1:10" x14ac:dyDescent="0.25">
      <c r="A19" s="65" t="s">
        <v>1</v>
      </c>
      <c r="B19" s="65"/>
      <c r="C19" s="15">
        <v>73346.33</v>
      </c>
      <c r="D19" s="11">
        <f>688828.03-D20-D21-D22-D23-D24-D25</f>
        <v>300497.78000000009</v>
      </c>
      <c r="E19" s="11">
        <f>C19+D19</f>
        <v>373844.1100000001</v>
      </c>
      <c r="F19" s="11">
        <f>803709.47-F20-F21-F22-F23-F24-F25-440.29</f>
        <v>297379.7</v>
      </c>
      <c r="G19" s="15">
        <f>E19-F19</f>
        <v>76464.410000000091</v>
      </c>
      <c r="H19" s="22"/>
    </row>
    <row r="20" spans="1:10" x14ac:dyDescent="0.25">
      <c r="A20" s="65" t="s">
        <v>2</v>
      </c>
      <c r="B20" s="65"/>
      <c r="C20" s="15">
        <v>298.58</v>
      </c>
      <c r="D20" s="11">
        <v>1213.44</v>
      </c>
      <c r="E20" s="11">
        <f t="shared" ref="E20:E27" si="0">C20+D20</f>
        <v>1512.02</v>
      </c>
      <c r="F20" s="11">
        <v>1200.1600000000001</v>
      </c>
      <c r="G20" s="15">
        <f t="shared" ref="G20:G23" si="1">E20-F20</f>
        <v>311.8599999999999</v>
      </c>
      <c r="H20" s="25"/>
      <c r="I20" s="25"/>
      <c r="J20" s="25"/>
    </row>
    <row r="21" spans="1:10" x14ac:dyDescent="0.25">
      <c r="A21" s="65" t="s">
        <v>3</v>
      </c>
      <c r="B21" s="65"/>
      <c r="C21" s="15">
        <v>1319.11</v>
      </c>
      <c r="D21" s="11">
        <v>5474.74</v>
      </c>
      <c r="E21" s="11">
        <f t="shared" si="0"/>
        <v>6793.8499999999995</v>
      </c>
      <c r="F21" s="11">
        <v>5387.46</v>
      </c>
      <c r="G21" s="15">
        <f t="shared" si="1"/>
        <v>1406.3899999999994</v>
      </c>
    </row>
    <row r="22" spans="1:10" x14ac:dyDescent="0.25">
      <c r="A22" s="65" t="s">
        <v>4</v>
      </c>
      <c r="B22" s="65"/>
      <c r="C22" s="15">
        <v>458.49</v>
      </c>
      <c r="D22" s="11">
        <v>1906.8</v>
      </c>
      <c r="E22" s="11">
        <f t="shared" si="0"/>
        <v>2365.29</v>
      </c>
      <c r="F22" s="11">
        <v>1874.99</v>
      </c>
      <c r="G22" s="15">
        <f t="shared" si="1"/>
        <v>490.29999999999995</v>
      </c>
    </row>
    <row r="23" spans="1:10" x14ac:dyDescent="0.25">
      <c r="A23" s="65" t="s">
        <v>5</v>
      </c>
      <c r="B23" s="65"/>
      <c r="C23" s="15">
        <v>3485.73</v>
      </c>
      <c r="D23" s="11">
        <v>14300.46</v>
      </c>
      <c r="E23" s="11">
        <f t="shared" si="0"/>
        <v>17786.189999999999</v>
      </c>
      <c r="F23" s="11">
        <v>14106.77</v>
      </c>
      <c r="G23" s="15">
        <f t="shared" si="1"/>
        <v>3679.4199999999983</v>
      </c>
    </row>
    <row r="24" spans="1:10" x14ac:dyDescent="0.25">
      <c r="A24" s="76" t="s">
        <v>6</v>
      </c>
      <c r="B24" s="76"/>
      <c r="C24" s="15">
        <v>157786.15</v>
      </c>
      <c r="D24" s="11">
        <v>270266</v>
      </c>
      <c r="E24" s="11">
        <f t="shared" si="0"/>
        <v>428052.15</v>
      </c>
      <c r="F24" s="11">
        <v>351331.47</v>
      </c>
      <c r="G24" s="15">
        <f>E24-F24</f>
        <v>76720.680000000051</v>
      </c>
    </row>
    <row r="25" spans="1:10" x14ac:dyDescent="0.25">
      <c r="A25" s="76" t="s">
        <v>7</v>
      </c>
      <c r="B25" s="76"/>
      <c r="C25" s="15">
        <v>55528.55</v>
      </c>
      <c r="D25" s="11">
        <v>95168.81</v>
      </c>
      <c r="E25" s="11">
        <f t="shared" si="0"/>
        <v>150697.35999999999</v>
      </c>
      <c r="F25" s="11">
        <v>131988.63</v>
      </c>
      <c r="G25" s="15">
        <f t="shared" ref="G25:G27" si="2">E25-F25</f>
        <v>18708.729999999981</v>
      </c>
    </row>
    <row r="26" spans="1:10" x14ac:dyDescent="0.25">
      <c r="A26" s="76" t="s">
        <v>8</v>
      </c>
      <c r="B26" s="76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0" x14ac:dyDescent="0.25">
      <c r="A27" s="76" t="s">
        <v>67</v>
      </c>
      <c r="B27" s="76"/>
      <c r="C27" s="15">
        <v>58312.61</v>
      </c>
      <c r="D27" s="11">
        <v>75928.23</v>
      </c>
      <c r="E27" s="11">
        <f t="shared" si="0"/>
        <v>134240.84</v>
      </c>
      <c r="F27" s="11">
        <v>72352.62</v>
      </c>
      <c r="G27" s="15">
        <f t="shared" si="2"/>
        <v>61888.22</v>
      </c>
    </row>
    <row r="28" spans="1:10" x14ac:dyDescent="0.25">
      <c r="A28" s="66" t="s">
        <v>9</v>
      </c>
      <c r="B28" s="66"/>
      <c r="C28" s="15">
        <f>C18++C24+C25+C26+C27</f>
        <v>350535.55</v>
      </c>
      <c r="D28" s="11">
        <f>D18+D24+D25+D26+D27</f>
        <v>769915.66</v>
      </c>
      <c r="E28" s="11">
        <f>E18+E24+E25+E26+E27</f>
        <v>1120451.2100000002</v>
      </c>
      <c r="F28" s="11">
        <f>F18+F24+F25+F26+F27</f>
        <v>880781.20000000007</v>
      </c>
      <c r="G28" s="15">
        <f>G18+G24+G25+G26+G27</f>
        <v>239670.01000000013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67" t="s">
        <v>11</v>
      </c>
      <c r="C32" s="67"/>
      <c r="D32" s="67"/>
      <c r="E32" s="67"/>
      <c r="F32" s="2" t="s">
        <v>12</v>
      </c>
      <c r="G32" s="3" t="s">
        <v>16</v>
      </c>
    </row>
    <row r="33" spans="1:13" x14ac:dyDescent="0.25">
      <c r="A33" s="5" t="s">
        <v>17</v>
      </c>
      <c r="B33" s="73" t="s">
        <v>32</v>
      </c>
      <c r="C33" s="73"/>
      <c r="D33" s="73"/>
      <c r="E33" s="73"/>
      <c r="F33" s="12" t="s">
        <v>57</v>
      </c>
      <c r="G33" s="19">
        <v>18027.12</v>
      </c>
      <c r="K33" s="22"/>
    </row>
    <row r="34" spans="1:13" ht="34.5" x14ac:dyDescent="0.25">
      <c r="A34" s="5" t="s">
        <v>18</v>
      </c>
      <c r="B34" s="73" t="s">
        <v>33</v>
      </c>
      <c r="C34" s="73"/>
      <c r="D34" s="73"/>
      <c r="E34" s="73"/>
      <c r="F34" s="1" t="s">
        <v>64</v>
      </c>
      <c r="G34" s="19">
        <v>12133.8</v>
      </c>
      <c r="K34" s="22"/>
    </row>
    <row r="35" spans="1:13" ht="32.25" customHeight="1" x14ac:dyDescent="0.25">
      <c r="A35" s="6" t="s">
        <v>19</v>
      </c>
      <c r="B35" s="89" t="s">
        <v>34</v>
      </c>
      <c r="C35" s="89"/>
      <c r="D35" s="89"/>
      <c r="E35" s="89"/>
      <c r="F35" s="85" t="s">
        <v>65</v>
      </c>
      <c r="G35" s="19">
        <v>57005</v>
      </c>
      <c r="K35" s="22"/>
    </row>
    <row r="36" spans="1:13" x14ac:dyDescent="0.25">
      <c r="A36" s="24" t="s">
        <v>20</v>
      </c>
      <c r="B36" s="90" t="s">
        <v>69</v>
      </c>
      <c r="C36" s="90"/>
      <c r="D36" s="90"/>
      <c r="E36" s="90"/>
      <c r="F36" s="86"/>
      <c r="G36" s="19"/>
      <c r="K36" s="22"/>
    </row>
    <row r="37" spans="1:13" x14ac:dyDescent="0.25">
      <c r="A37" s="24" t="s">
        <v>21</v>
      </c>
      <c r="B37" s="90" t="s">
        <v>66</v>
      </c>
      <c r="C37" s="90"/>
      <c r="D37" s="90"/>
      <c r="E37" s="90"/>
      <c r="F37" s="86"/>
      <c r="G37" s="19"/>
      <c r="K37" s="22"/>
    </row>
    <row r="38" spans="1:13" x14ac:dyDescent="0.25">
      <c r="A38" s="5" t="s">
        <v>22</v>
      </c>
      <c r="B38" s="73" t="s">
        <v>35</v>
      </c>
      <c r="C38" s="73"/>
      <c r="D38" s="73"/>
      <c r="E38" s="73"/>
      <c r="F38" s="86"/>
      <c r="G38" s="19">
        <v>20280.84</v>
      </c>
      <c r="K38" s="22"/>
    </row>
    <row r="39" spans="1:13" x14ac:dyDescent="0.25">
      <c r="A39" s="5" t="s">
        <v>31</v>
      </c>
      <c r="B39" s="73" t="s">
        <v>71</v>
      </c>
      <c r="C39" s="73"/>
      <c r="D39" s="73"/>
      <c r="E39" s="73"/>
      <c r="F39" s="87"/>
      <c r="G39" s="19">
        <v>2426.52</v>
      </c>
      <c r="K39" s="22"/>
    </row>
    <row r="40" spans="1:13" ht="18.75" customHeight="1" x14ac:dyDescent="0.25">
      <c r="A40" s="5" t="s">
        <v>36</v>
      </c>
      <c r="B40" s="84" t="s">
        <v>72</v>
      </c>
      <c r="C40" s="84"/>
      <c r="D40" s="84"/>
      <c r="E40" s="84"/>
      <c r="F40" s="18" t="s">
        <v>55</v>
      </c>
      <c r="G40" s="19">
        <v>3466.8</v>
      </c>
      <c r="K40" s="22"/>
    </row>
    <row r="41" spans="1:13" ht="18.75" customHeight="1" x14ac:dyDescent="0.25">
      <c r="A41" s="32" t="s">
        <v>77</v>
      </c>
      <c r="B41" s="91" t="s">
        <v>75</v>
      </c>
      <c r="C41" s="92"/>
      <c r="D41" s="92"/>
      <c r="E41" s="93"/>
      <c r="F41" s="33" t="s">
        <v>76</v>
      </c>
      <c r="G41" s="19"/>
      <c r="K41" s="22"/>
    </row>
    <row r="42" spans="1:13" ht="15.75" customHeight="1" x14ac:dyDescent="0.25">
      <c r="A42" s="24" t="s">
        <v>40</v>
      </c>
      <c r="B42" s="81" t="s">
        <v>62</v>
      </c>
      <c r="C42" s="82"/>
      <c r="D42" s="82"/>
      <c r="E42" s="83"/>
      <c r="F42" s="18"/>
      <c r="G42" s="19"/>
      <c r="K42" s="22"/>
    </row>
    <row r="43" spans="1:13" ht="15.75" customHeight="1" x14ac:dyDescent="0.25">
      <c r="A43" s="24" t="s">
        <v>41</v>
      </c>
      <c r="B43" s="81" t="s">
        <v>59</v>
      </c>
      <c r="C43" s="82"/>
      <c r="D43" s="82"/>
      <c r="E43" s="83"/>
      <c r="F43" s="18"/>
      <c r="G43" s="19"/>
      <c r="K43" s="22"/>
    </row>
    <row r="44" spans="1:13" x14ac:dyDescent="0.25">
      <c r="A44" s="5" t="s">
        <v>42</v>
      </c>
      <c r="B44" s="73" t="s">
        <v>37</v>
      </c>
      <c r="C44" s="73"/>
      <c r="D44" s="73"/>
      <c r="E44" s="73"/>
      <c r="F44" s="12" t="s">
        <v>68</v>
      </c>
      <c r="G44" s="19">
        <v>35361.120000000003</v>
      </c>
      <c r="K44" s="22"/>
    </row>
    <row r="45" spans="1:13" x14ac:dyDescent="0.25">
      <c r="A45" s="5" t="s">
        <v>43</v>
      </c>
      <c r="B45" s="73" t="s">
        <v>38</v>
      </c>
      <c r="C45" s="73"/>
      <c r="D45" s="73"/>
      <c r="E45" s="73"/>
      <c r="F45" s="12" t="s">
        <v>68</v>
      </c>
      <c r="G45" s="19">
        <v>60669</v>
      </c>
      <c r="I45" s="21"/>
      <c r="K45" s="27"/>
    </row>
    <row r="46" spans="1:13" x14ac:dyDescent="0.25">
      <c r="A46" s="24" t="s">
        <v>44</v>
      </c>
      <c r="B46" s="81" t="s">
        <v>63</v>
      </c>
      <c r="C46" s="82"/>
      <c r="D46" s="82"/>
      <c r="E46" s="83"/>
      <c r="F46" s="12"/>
      <c r="G46" s="19"/>
      <c r="K46" s="22"/>
      <c r="L46" s="26"/>
      <c r="M46" s="25"/>
    </row>
    <row r="47" spans="1:13" x14ac:dyDescent="0.25">
      <c r="A47" s="5" t="s">
        <v>46</v>
      </c>
      <c r="B47" s="73" t="s">
        <v>39</v>
      </c>
      <c r="C47" s="73"/>
      <c r="D47" s="73"/>
      <c r="E47" s="73"/>
      <c r="F47" s="17" t="s">
        <v>56</v>
      </c>
      <c r="G47" s="19">
        <v>1213.44</v>
      </c>
      <c r="K47" s="22"/>
    </row>
    <row r="48" spans="1:13" x14ac:dyDescent="0.25">
      <c r="A48" s="77" t="s">
        <v>45</v>
      </c>
      <c r="B48" s="78"/>
      <c r="C48" s="78"/>
      <c r="D48" s="78"/>
      <c r="E48" s="79"/>
      <c r="F48" s="5"/>
      <c r="G48" s="19"/>
      <c r="K48" s="22"/>
    </row>
    <row r="49" spans="1:7" x14ac:dyDescent="0.25">
      <c r="A49" s="5" t="s">
        <v>47</v>
      </c>
      <c r="B49" s="73" t="s">
        <v>2</v>
      </c>
      <c r="C49" s="73"/>
      <c r="D49" s="73"/>
      <c r="E49" s="73"/>
      <c r="F49" s="29" t="s">
        <v>73</v>
      </c>
      <c r="G49" s="19">
        <f>D20</f>
        <v>1213.44</v>
      </c>
    </row>
    <row r="50" spans="1:7" x14ac:dyDescent="0.25">
      <c r="A50" s="5" t="s">
        <v>48</v>
      </c>
      <c r="B50" s="73" t="s">
        <v>3</v>
      </c>
      <c r="C50" s="73"/>
      <c r="D50" s="73"/>
      <c r="E50" s="73"/>
      <c r="F50" s="29" t="s">
        <v>74</v>
      </c>
      <c r="G50" s="19">
        <f>D21</f>
        <v>5474.74</v>
      </c>
    </row>
    <row r="51" spans="1:7" x14ac:dyDescent="0.25">
      <c r="A51" s="5" t="s">
        <v>50</v>
      </c>
      <c r="B51" s="73" t="s">
        <v>49</v>
      </c>
      <c r="C51" s="73"/>
      <c r="D51" s="73"/>
      <c r="E51" s="73"/>
      <c r="F51" s="12" t="s">
        <v>58</v>
      </c>
      <c r="G51" s="19">
        <f>D23</f>
        <v>14300.46</v>
      </c>
    </row>
    <row r="52" spans="1:7" x14ac:dyDescent="0.25">
      <c r="A52" s="5" t="s">
        <v>51</v>
      </c>
      <c r="B52" s="73" t="s">
        <v>4</v>
      </c>
      <c r="C52" s="73"/>
      <c r="D52" s="73"/>
      <c r="E52" s="73"/>
      <c r="F52" s="29" t="s">
        <v>73</v>
      </c>
      <c r="G52" s="19">
        <f>D22</f>
        <v>1906.8</v>
      </c>
    </row>
    <row r="53" spans="1:7" x14ac:dyDescent="0.25">
      <c r="A53" s="5" t="s">
        <v>52</v>
      </c>
      <c r="B53" s="88" t="s">
        <v>15</v>
      </c>
      <c r="C53" s="88"/>
      <c r="D53" s="88"/>
      <c r="E53" s="88"/>
      <c r="F53" s="5"/>
      <c r="G53" s="11">
        <f>SUM(G33:G52)</f>
        <v>233479.08</v>
      </c>
    </row>
    <row r="54" spans="1:7" x14ac:dyDescent="0.25">
      <c r="A54" s="5" t="s">
        <v>60</v>
      </c>
      <c r="B54" s="77" t="s">
        <v>82</v>
      </c>
      <c r="C54" s="78"/>
      <c r="D54" s="78"/>
      <c r="E54" s="78"/>
      <c r="F54" s="79"/>
      <c r="G54" s="28">
        <f>G11+F18+F26+F27-G53</f>
        <v>274586.90000000002</v>
      </c>
    </row>
    <row r="56" spans="1:7" x14ac:dyDescent="0.25">
      <c r="A56" s="56" t="s">
        <v>53</v>
      </c>
      <c r="B56" s="56"/>
      <c r="C56" s="10"/>
      <c r="D56" s="10"/>
      <c r="E56" s="10"/>
    </row>
    <row r="57" spans="1:7" x14ac:dyDescent="0.25">
      <c r="A57" s="80" t="s">
        <v>83</v>
      </c>
      <c r="B57" s="80"/>
      <c r="C57" s="80"/>
      <c r="D57" s="80"/>
      <c r="E57" s="80"/>
      <c r="G57" s="23">
        <f>G24+G25</f>
        <v>95429.410000000033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56" t="s">
        <v>85</v>
      </c>
      <c r="B59" s="56"/>
      <c r="C59" s="10"/>
      <c r="D59" s="10"/>
      <c r="E59" s="10"/>
    </row>
    <row r="61" spans="1:7" x14ac:dyDescent="0.25">
      <c r="A61" s="12" t="s">
        <v>10</v>
      </c>
      <c r="B61" s="57" t="s">
        <v>86</v>
      </c>
      <c r="C61" s="58"/>
      <c r="D61" s="58"/>
      <c r="E61" s="59"/>
      <c r="F61" s="31" t="s">
        <v>87</v>
      </c>
      <c r="G61" s="5" t="s">
        <v>88</v>
      </c>
    </row>
    <row r="62" spans="1:7" x14ac:dyDescent="0.25">
      <c r="A62" s="12" t="s">
        <v>17</v>
      </c>
      <c r="B62" s="60" t="s">
        <v>89</v>
      </c>
      <c r="C62" s="61"/>
      <c r="D62" s="61"/>
      <c r="E62" s="62"/>
      <c r="F62" s="34"/>
      <c r="G62" s="34"/>
    </row>
    <row r="63" spans="1:7" x14ac:dyDescent="0.25">
      <c r="A63" s="12" t="s">
        <v>18</v>
      </c>
      <c r="B63" s="60" t="s">
        <v>90</v>
      </c>
      <c r="C63" s="61"/>
      <c r="D63" s="61"/>
      <c r="E63" s="62"/>
      <c r="F63" s="34"/>
      <c r="G63" s="34"/>
    </row>
    <row r="64" spans="1:7" x14ac:dyDescent="0.25">
      <c r="A64" s="12" t="s">
        <v>19</v>
      </c>
      <c r="B64" s="60" t="s">
        <v>91</v>
      </c>
      <c r="C64" s="61"/>
      <c r="D64" s="61"/>
      <c r="E64" s="62"/>
      <c r="F64" s="35">
        <v>1</v>
      </c>
      <c r="G64" s="36">
        <v>24349.43</v>
      </c>
    </row>
    <row r="67" spans="1:7" ht="15.75" x14ac:dyDescent="0.25">
      <c r="A67" s="96"/>
      <c r="B67" s="96"/>
      <c r="C67" s="96"/>
      <c r="D67" s="96"/>
      <c r="E67" s="96"/>
      <c r="F67" s="96"/>
      <c r="G67" s="96"/>
    </row>
    <row r="68" spans="1:7" x14ac:dyDescent="0.25">
      <c r="A68" s="97"/>
      <c r="B68" s="97"/>
      <c r="C68" s="97"/>
      <c r="D68" s="97"/>
      <c r="E68" s="97"/>
      <c r="F68" s="97"/>
      <c r="G68" s="97"/>
    </row>
    <row r="69" spans="1:7" x14ac:dyDescent="0.25">
      <c r="A69" s="97"/>
      <c r="B69" s="97"/>
      <c r="C69" s="97"/>
      <c r="D69" s="97"/>
      <c r="E69" s="97"/>
      <c r="F69" s="97"/>
      <c r="G69" s="97"/>
    </row>
    <row r="70" spans="1:7" x14ac:dyDescent="0.25">
      <c r="A70" s="97"/>
      <c r="B70" s="97"/>
      <c r="C70" s="97"/>
      <c r="D70" s="97"/>
      <c r="E70" s="97"/>
      <c r="F70" s="97"/>
      <c r="G70" s="97"/>
    </row>
    <row r="71" spans="1:7" x14ac:dyDescent="0.25">
      <c r="A71" s="97"/>
      <c r="B71" s="97"/>
      <c r="C71" s="97"/>
      <c r="D71" s="97"/>
      <c r="E71" s="97"/>
      <c r="F71" s="97"/>
      <c r="G71" s="97"/>
    </row>
    <row r="72" spans="1:7" x14ac:dyDescent="0.25">
      <c r="A72" s="98"/>
      <c r="B72" s="98"/>
      <c r="C72" s="98"/>
      <c r="D72" s="99"/>
      <c r="E72" s="97"/>
      <c r="F72" s="97"/>
      <c r="G72" s="97"/>
    </row>
    <row r="73" spans="1:7" x14ac:dyDescent="0.25">
      <c r="A73" s="97"/>
      <c r="B73" s="97"/>
      <c r="C73" s="97"/>
      <c r="D73" s="97"/>
      <c r="E73" s="97"/>
      <c r="F73" s="97"/>
      <c r="G73" s="97"/>
    </row>
    <row r="74" spans="1:7" x14ac:dyDescent="0.25">
      <c r="A74" s="100"/>
      <c r="B74" s="100"/>
      <c r="C74" s="100"/>
      <c r="D74" s="100"/>
      <c r="E74" s="97"/>
      <c r="F74" s="97"/>
      <c r="G74" s="97"/>
    </row>
    <row r="75" spans="1:7" x14ac:dyDescent="0.25">
      <c r="A75" s="97"/>
      <c r="B75" s="101"/>
      <c r="C75" s="99"/>
      <c r="D75" s="99"/>
      <c r="E75" s="99"/>
      <c r="F75" s="101"/>
      <c r="G75" s="97"/>
    </row>
  </sheetData>
  <mergeCells count="55">
    <mergeCell ref="B51:E51"/>
    <mergeCell ref="B49:E49"/>
    <mergeCell ref="B36:E36"/>
    <mergeCell ref="B37:E37"/>
    <mergeCell ref="B45:E45"/>
    <mergeCell ref="B42:E42"/>
    <mergeCell ref="B41:E41"/>
    <mergeCell ref="B54:F54"/>
    <mergeCell ref="A56:B56"/>
    <mergeCell ref="A57:E57"/>
    <mergeCell ref="B43:E43"/>
    <mergeCell ref="B38:E38"/>
    <mergeCell ref="B40:E40"/>
    <mergeCell ref="B44:E44"/>
    <mergeCell ref="B39:E39"/>
    <mergeCell ref="F35:F39"/>
    <mergeCell ref="B52:E52"/>
    <mergeCell ref="B47:E47"/>
    <mergeCell ref="B53:E53"/>
    <mergeCell ref="B35:E35"/>
    <mergeCell ref="A48:E48"/>
    <mergeCell ref="B46:E46"/>
    <mergeCell ref="B50:E50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67:G67"/>
    <mergeCell ref="A74:D74"/>
    <mergeCell ref="A59:B59"/>
    <mergeCell ref="B61:E61"/>
    <mergeCell ref="B62:E62"/>
    <mergeCell ref="B63:E63"/>
    <mergeCell ref="B64:E64"/>
  </mergeCells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5" sqref="A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7" t="s">
        <v>92</v>
      </c>
    </row>
    <row r="2" spans="1:4" ht="66.75" customHeight="1" x14ac:dyDescent="0.25">
      <c r="A2" s="94" t="s">
        <v>93</v>
      </c>
      <c r="B2" s="95"/>
      <c r="C2" s="95"/>
      <c r="D2" s="95"/>
    </row>
    <row r="3" spans="1:4" ht="15.75" x14ac:dyDescent="0.25">
      <c r="A3" s="38" t="s">
        <v>10</v>
      </c>
      <c r="B3" s="38" t="s">
        <v>94</v>
      </c>
      <c r="C3" s="38" t="s">
        <v>95</v>
      </c>
      <c r="D3" s="39" t="s">
        <v>96</v>
      </c>
    </row>
    <row r="4" spans="1:4" ht="15.75" x14ac:dyDescent="0.25">
      <c r="A4" s="38">
        <v>1</v>
      </c>
      <c r="B4" s="40" t="s">
        <v>97</v>
      </c>
      <c r="C4" s="39"/>
      <c r="D4" s="41"/>
    </row>
    <row r="5" spans="1:4" ht="30.75" x14ac:dyDescent="0.25">
      <c r="A5" s="38"/>
      <c r="B5" s="42" t="s">
        <v>98</v>
      </c>
      <c r="C5" s="38"/>
      <c r="D5" s="41">
        <v>13830</v>
      </c>
    </row>
    <row r="6" spans="1:4" ht="29.25" x14ac:dyDescent="0.25">
      <c r="A6" s="38"/>
      <c r="B6" s="43" t="s">
        <v>99</v>
      </c>
      <c r="C6" s="38" t="s">
        <v>100</v>
      </c>
      <c r="D6" s="41"/>
    </row>
    <row r="7" spans="1:4" ht="15.75" x14ac:dyDescent="0.25">
      <c r="A7" s="38"/>
      <c r="B7" s="43" t="s">
        <v>101</v>
      </c>
      <c r="C7" s="38" t="s">
        <v>102</v>
      </c>
      <c r="D7" s="41"/>
    </row>
    <row r="8" spans="1:4" ht="15.75" x14ac:dyDescent="0.25">
      <c r="A8" s="38"/>
      <c r="B8" s="44"/>
      <c r="C8" s="38"/>
      <c r="D8" s="41"/>
    </row>
    <row r="9" spans="1:4" ht="15.75" x14ac:dyDescent="0.25">
      <c r="A9" s="38"/>
      <c r="B9" s="45" t="s">
        <v>103</v>
      </c>
      <c r="C9" s="38"/>
      <c r="D9" s="41">
        <v>2007</v>
      </c>
    </row>
    <row r="10" spans="1:4" ht="30.75" x14ac:dyDescent="0.25">
      <c r="A10" s="38"/>
      <c r="B10" s="42" t="s">
        <v>104</v>
      </c>
      <c r="C10" s="38" t="s">
        <v>105</v>
      </c>
      <c r="D10" s="41">
        <v>29922</v>
      </c>
    </row>
    <row r="11" spans="1:4" ht="15.75" x14ac:dyDescent="0.25">
      <c r="A11" s="38"/>
      <c r="B11" s="42" t="s">
        <v>106</v>
      </c>
      <c r="C11" s="38"/>
      <c r="D11" s="41">
        <v>2663</v>
      </c>
    </row>
    <row r="12" spans="1:4" ht="15.75" x14ac:dyDescent="0.25">
      <c r="A12" s="38"/>
      <c r="B12" s="42"/>
      <c r="C12" s="38"/>
      <c r="D12" s="41"/>
    </row>
    <row r="13" spans="1:4" ht="15.75" x14ac:dyDescent="0.25">
      <c r="A13" s="38">
        <v>2</v>
      </c>
      <c r="B13" s="40" t="s">
        <v>107</v>
      </c>
      <c r="C13" s="38"/>
      <c r="D13" s="41">
        <v>3822</v>
      </c>
    </row>
    <row r="14" spans="1:4" ht="43.5" x14ac:dyDescent="0.25">
      <c r="A14" s="38"/>
      <c r="B14" s="44" t="s">
        <v>108</v>
      </c>
      <c r="C14" s="38" t="s">
        <v>109</v>
      </c>
      <c r="D14" s="41"/>
    </row>
    <row r="15" spans="1:4" ht="29.25" x14ac:dyDescent="0.25">
      <c r="A15" s="38"/>
      <c r="B15" s="44" t="s">
        <v>110</v>
      </c>
      <c r="C15" s="38"/>
      <c r="D15" s="41"/>
    </row>
    <row r="16" spans="1:4" ht="15.75" x14ac:dyDescent="0.25">
      <c r="A16" s="38"/>
      <c r="B16" s="42"/>
      <c r="C16" s="38"/>
      <c r="D16" s="41"/>
    </row>
    <row r="17" spans="1:4" ht="15.75" x14ac:dyDescent="0.25">
      <c r="A17" s="38">
        <v>4</v>
      </c>
      <c r="B17" s="40" t="s">
        <v>111</v>
      </c>
      <c r="C17" s="38"/>
      <c r="D17" s="41">
        <v>4761</v>
      </c>
    </row>
    <row r="18" spans="1:4" ht="15.75" x14ac:dyDescent="0.25">
      <c r="A18" s="39"/>
      <c r="B18" s="46" t="s">
        <v>9</v>
      </c>
      <c r="C18" s="38"/>
      <c r="D18" s="47">
        <f>SUM(D4:D17)</f>
        <v>57005</v>
      </c>
    </row>
    <row r="19" spans="1:4" ht="15.75" x14ac:dyDescent="0.25">
      <c r="A19" s="48"/>
      <c r="B19" s="48"/>
      <c r="C19" s="48"/>
    </row>
    <row r="20" spans="1:4" ht="15.75" x14ac:dyDescent="0.25">
      <c r="A20" s="48"/>
      <c r="B20" s="48"/>
      <c r="C20" s="48"/>
    </row>
    <row r="21" spans="1:4" ht="15.75" x14ac:dyDescent="0.25">
      <c r="A21" s="48"/>
      <c r="B21" s="48"/>
      <c r="C21" s="48"/>
    </row>
    <row r="22" spans="1:4" ht="15.75" x14ac:dyDescent="0.25">
      <c r="A22" s="48"/>
      <c r="B22" s="49"/>
      <c r="C22" s="50"/>
    </row>
    <row r="23" spans="1:4" ht="15.75" x14ac:dyDescent="0.25">
      <c r="A23" s="48"/>
      <c r="B23" s="48"/>
      <c r="C23" s="50"/>
      <c r="D23" s="51"/>
    </row>
    <row r="24" spans="1:4" x14ac:dyDescent="0.25">
      <c r="A24" s="52"/>
      <c r="B24" s="53"/>
      <c r="C24" s="54"/>
    </row>
    <row r="25" spans="1:4" x14ac:dyDescent="0.25">
      <c r="C25" s="5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2022-02-16T12:32:37Z</cp:lastPrinted>
  <dcterms:created xsi:type="dcterms:W3CDTF">2018-08-28T07:18:51Z</dcterms:created>
  <dcterms:modified xsi:type="dcterms:W3CDTF">2022-03-10T06:02:31Z</dcterms:modified>
</cp:coreProperties>
</file>