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D41" i="13"/>
  <c r="F24" i="9"/>
  <c r="L47"/>
  <c r="J21"/>
  <c r="F23"/>
  <c r="F26" s="1"/>
  <c r="D26"/>
  <c r="I25"/>
  <c r="I23"/>
  <c r="L23" s="1"/>
  <c r="I22"/>
  <c r="L22" s="1"/>
  <c r="I24"/>
  <c r="L24" s="1"/>
  <c r="I21"/>
  <c r="L21" l="1"/>
  <c r="J25"/>
  <c r="L25" s="1"/>
  <c r="I26"/>
  <c r="L51"/>
  <c r="L26" l="1"/>
  <c r="L48"/>
  <c r="J26"/>
</calcChain>
</file>

<file path=xl/sharedStrings.xml><?xml version="1.0" encoding="utf-8"?>
<sst xmlns="http://schemas.openxmlformats.org/spreadsheetml/2006/main" count="150" uniqueCount="133">
  <si>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</si>
  <si>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</si>
  <si>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</si>
  <si>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</si>
  <si>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</si>
  <si>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</si>
  <si>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</si>
  <si>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</si>
  <si>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</si>
  <si>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</si>
  <si>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</si>
  <si>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</si>
  <si>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</si>
  <si>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</si>
  <si>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</si>
  <si>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</si>
  <si>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</si>
  <si>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</si>
  <si>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</si>
  <si>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</si>
  <si>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</si>
  <si>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</si>
  <si>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</si>
  <si>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</si>
  <si>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</si>
  <si>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</si>
  <si>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</si>
  <si>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</si>
  <si>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</si>
  <si>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</si>
  <si>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</si>
  <si>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</si>
  <si>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</si>
  <si>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</si>
  <si>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</si>
  <si>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</si>
  <si>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</si>
  <si>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</si>
  <si>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</si>
  <si>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</si>
  <si>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</si>
  <si>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</si>
  <si>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</si>
  <si>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</si>
  <si>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</si>
  <si>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</si>
  <si>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</si>
  <si>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</si>
  <si>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</si>
  <si>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</si>
  <si>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</si>
  <si>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</si>
  <si>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</si>
  <si>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</si>
  <si>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</si>
  <si>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</si>
  <si>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</si>
  <si>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</si>
  <si>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</si>
  <si>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</si>
  <si>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Ухтомского,8</t>
    </r>
  </si>
  <si>
    <t>Задолженность на 01.01.2016 г.</t>
  </si>
  <si>
    <t>Прочие поступления</t>
  </si>
  <si>
    <t>гр.6=гр.4-гр.5</t>
  </si>
  <si>
    <t>ТО и эксплуатация ОДПУ тепла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</si>
  <si>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</si>
  <si>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</si>
  <si>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</si>
  <si>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</si>
  <si>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</si>
  <si>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</si>
  <si>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</si>
  <si>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</si>
  <si>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</si>
  <si>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Предъявлены исковые заявления о взыскании задолженности кв.</t>
  </si>
  <si>
    <t>Выданы предупреждения кв.28,71,86,96,101,106,112,122,126</t>
  </si>
  <si>
    <t>Распространение счетов квитанции за кап.ремонт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</si>
  <si>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</si>
  <si>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Ухтомского </t>
    </r>
    <r>
      <rPr>
        <sz val="12"/>
        <rFont val="Arial"/>
        <family val="2"/>
        <charset val="204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</si>
  <si>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</si>
  <si>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</si>
  <si>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</si>
  <si>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</si>
  <si>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</si>
  <si>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</si>
  <si>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0,3 м.</t>
  </si>
  <si>
    <t>Ремонт системы центрального отопления</t>
  </si>
  <si>
    <t>5 м.</t>
  </si>
  <si>
    <t>регулировка ц/о</t>
  </si>
  <si>
    <t>50 приб.</t>
  </si>
  <si>
    <t>смена вентилей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</si>
  <si>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</si>
  <si>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</si>
  <si>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</si>
  <si>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</si>
  <si>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</si>
  <si>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</si>
  <si>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</si>
  <si>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</si>
  <si>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</si>
  <si>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Электромонтажные работы</t>
  </si>
  <si>
    <t>в том числе смена ламп</t>
  </si>
  <si>
    <t>115 шт.</t>
  </si>
  <si>
    <t>смена выключателей автоматических</t>
  </si>
  <si>
    <t>1 шт.</t>
  </si>
  <si>
    <t>обходы и осмотры электрощитов</t>
  </si>
  <si>
    <t>5 шт.</t>
  </si>
  <si>
    <t>смена розеток</t>
  </si>
  <si>
    <t>смена выключателей</t>
  </si>
  <si>
    <t>смена оснований светильников</t>
  </si>
  <si>
    <t>4 шт.</t>
  </si>
  <si>
    <t>смена светильников</t>
  </si>
  <si>
    <t>3 шт.</t>
  </si>
  <si>
    <t>Общестроительные работы</t>
  </si>
  <si>
    <t>Заделка подвальных окон</t>
  </si>
  <si>
    <t>0,16 м2</t>
  </si>
  <si>
    <t>Ремонт кровли</t>
  </si>
  <si>
    <t>3,2 м2</t>
  </si>
  <si>
    <t>Ремонт водосточных труб</t>
  </si>
  <si>
    <t>3,5 м2</t>
  </si>
  <si>
    <t>Установка сетки на вентшахту</t>
  </si>
  <si>
    <t>0,4 м2</t>
  </si>
  <si>
    <t>Проверка и прочистка вентканалов</t>
  </si>
  <si>
    <t>Изготовление и установка решёток на подъездные окна</t>
  </si>
  <si>
    <t>Смена оконных блоков на пластиковые</t>
  </si>
  <si>
    <t>12 шт.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</si>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</sst>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J24" sqref="J24:K2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7109375" customWidth="1"/>
    <col min="9" max="9" width="13" customWidth="1"/>
    <col min="11" max="11" width="5.7109375" customWidth="1"/>
    <col min="13" max="13" width="6.7109375" customWidth="1"/>
    <col min="15" max="15" width="10.42578125" bestFit="1" customWidth="1"/>
  </cols>
  <sheetData>
    <row r="1" spans="1:13" ht="14.45" customHeight="1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3.9" customHeight="1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2" customHeight="1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0.9" customHeight="1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9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9000000000000004" customHeight="1"/>
    <row r="7" spans="1:13" ht="13.15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752469.22</v>
      </c>
      <c r="M13" s="6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3" t="s">
        <v>25</v>
      </c>
      <c r="B17" s="44"/>
      <c r="C17" s="45"/>
      <c r="D17" s="52" t="s">
        <v>61</v>
      </c>
      <c r="E17" s="53"/>
      <c r="F17" s="52" t="s">
        <v>68</v>
      </c>
      <c r="G17" s="56"/>
      <c r="H17" s="53"/>
      <c r="I17" s="61" t="s">
        <v>56</v>
      </c>
      <c r="J17" s="56" t="s">
        <v>69</v>
      </c>
      <c r="K17" s="53"/>
      <c r="L17" s="52" t="s">
        <v>67</v>
      </c>
      <c r="M17" s="53"/>
    </row>
    <row r="18" spans="1:13" ht="20.45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9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3" t="s">
        <v>28</v>
      </c>
      <c r="J19" s="29" t="s">
        <v>28</v>
      </c>
      <c r="K19" s="30"/>
      <c r="L19" s="59" t="s">
        <v>28</v>
      </c>
      <c r="M19" s="60"/>
    </row>
    <row r="20" spans="1:13" ht="10.9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3" t="s">
        <v>55</v>
      </c>
      <c r="J20" s="29">
        <v>5</v>
      </c>
      <c r="K20" s="30"/>
      <c r="L20" s="29" t="s">
        <v>63</v>
      </c>
      <c r="M20" s="30"/>
    </row>
    <row r="21" spans="1:13" ht="12" customHeight="1">
      <c r="A21" s="67" t="s">
        <v>26</v>
      </c>
      <c r="B21" s="68"/>
      <c r="C21" s="69"/>
      <c r="D21" s="33">
        <v>259180.14</v>
      </c>
      <c r="E21" s="34"/>
      <c r="F21" s="31">
        <v>925960.39</v>
      </c>
      <c r="G21" s="70"/>
      <c r="H21" s="32"/>
      <c r="I21" s="22">
        <f>D21+F21</f>
        <v>1185140.53</v>
      </c>
      <c r="J21" s="31">
        <f>914636.91+42090.08</f>
        <v>956726.99</v>
      </c>
      <c r="K21" s="32"/>
      <c r="L21" s="33">
        <f>I21-J21</f>
        <v>228413.54000000004</v>
      </c>
      <c r="M21" s="34"/>
    </row>
    <row r="22" spans="1:13" ht="12" customHeight="1">
      <c r="A22" s="71" t="s">
        <v>27</v>
      </c>
      <c r="B22" s="72"/>
      <c r="C22" s="73"/>
      <c r="D22" s="33">
        <v>329246.77</v>
      </c>
      <c r="E22" s="34"/>
      <c r="F22" s="31">
        <v>1488509.12</v>
      </c>
      <c r="G22" s="70"/>
      <c r="H22" s="32"/>
      <c r="I22" s="22">
        <f t="shared" ref="I22:I25" si="0">D22+F22</f>
        <v>1817755.8900000001</v>
      </c>
      <c r="J22" s="31">
        <v>1289759.5900000001</v>
      </c>
      <c r="K22" s="32"/>
      <c r="L22" s="33">
        <f t="shared" ref="L22:L25" si="1">I22-J22</f>
        <v>527996.30000000005</v>
      </c>
      <c r="M22" s="34"/>
    </row>
    <row r="23" spans="1:13" ht="12" customHeight="1">
      <c r="A23" s="71" t="s">
        <v>59</v>
      </c>
      <c r="B23" s="72"/>
      <c r="C23" s="73"/>
      <c r="D23" s="33">
        <v>183236.62</v>
      </c>
      <c r="E23" s="34"/>
      <c r="F23" s="31">
        <f>580798.27-3920.97</f>
        <v>576877.30000000005</v>
      </c>
      <c r="G23" s="70"/>
      <c r="H23" s="32"/>
      <c r="I23" s="22">
        <f t="shared" si="0"/>
        <v>760113.92</v>
      </c>
      <c r="J23" s="31">
        <v>538528.85</v>
      </c>
      <c r="K23" s="32"/>
      <c r="L23" s="33">
        <f t="shared" si="1"/>
        <v>221585.07000000007</v>
      </c>
      <c r="M23" s="34"/>
    </row>
    <row r="24" spans="1:13" ht="12" customHeight="1">
      <c r="A24" s="71" t="s">
        <v>58</v>
      </c>
      <c r="B24" s="72"/>
      <c r="C24" s="73"/>
      <c r="D24" s="33">
        <v>85042</v>
      </c>
      <c r="E24" s="34"/>
      <c r="F24" s="31">
        <f>13261.88+67725.94+56215.92</f>
        <v>137203.74</v>
      </c>
      <c r="G24" s="70"/>
      <c r="H24" s="32"/>
      <c r="I24" s="22">
        <f t="shared" si="0"/>
        <v>222245.74</v>
      </c>
      <c r="J24" s="31">
        <v>49204.61</v>
      </c>
      <c r="K24" s="32"/>
      <c r="L24" s="33">
        <f t="shared" si="1"/>
        <v>173041.13</v>
      </c>
      <c r="M24" s="34"/>
    </row>
    <row r="25" spans="1:13" ht="12" customHeight="1">
      <c r="A25" s="71" t="s">
        <v>62</v>
      </c>
      <c r="B25" s="72"/>
      <c r="C25" s="73"/>
      <c r="D25" s="33">
        <v>0</v>
      </c>
      <c r="E25" s="34"/>
      <c r="F25" s="31">
        <v>12888.84</v>
      </c>
      <c r="G25" s="70"/>
      <c r="H25" s="32"/>
      <c r="I25" s="22">
        <f t="shared" si="0"/>
        <v>12888.84</v>
      </c>
      <c r="J25" s="31">
        <f>I25</f>
        <v>12888.84</v>
      </c>
      <c r="K25" s="32"/>
      <c r="L25" s="33">
        <f t="shared" si="1"/>
        <v>0</v>
      </c>
      <c r="M25" s="34"/>
    </row>
    <row r="26" spans="1:13" ht="12" customHeight="1">
      <c r="A26" s="71" t="s">
        <v>21</v>
      </c>
      <c r="B26" s="72"/>
      <c r="C26" s="73"/>
      <c r="D26" s="33">
        <f>D21+D22+D23+D24+D25</f>
        <v>856705.53</v>
      </c>
      <c r="E26" s="34"/>
      <c r="F26" s="70">
        <f>F21+F22+F23+F24+F25</f>
        <v>3141439.3900000006</v>
      </c>
      <c r="G26" s="70"/>
      <c r="H26" s="32"/>
      <c r="I26" s="22">
        <f>I21+I22+I23+I24+I25</f>
        <v>3998144.92</v>
      </c>
      <c r="J26" s="31">
        <f>J21+J22+J23+J24+J25</f>
        <v>2847108.88</v>
      </c>
      <c r="K26" s="32"/>
      <c r="L26" s="74">
        <f>L21+L22+L23+L24+L25</f>
        <v>1151036.04</v>
      </c>
      <c r="M26" s="34"/>
    </row>
    <row r="27" spans="1:13" ht="7.9" customHeight="1"/>
    <row r="28" spans="1:13" ht="15.75">
      <c r="A28" s="42" t="s">
        <v>31</v>
      </c>
      <c r="B28" s="42"/>
      <c r="C28" s="42"/>
      <c r="D28" s="42"/>
      <c r="E28" s="42"/>
      <c r="F28" s="42"/>
      <c r="G28" s="42"/>
      <c r="H28" s="42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75" t="s">
        <v>19</v>
      </c>
      <c r="B30" s="77" t="s">
        <v>0</v>
      </c>
      <c r="C30" s="78"/>
      <c r="D30" s="78"/>
      <c r="E30" s="78"/>
      <c r="F30" s="78"/>
      <c r="G30" s="78"/>
      <c r="H30" s="78"/>
      <c r="I30" s="79"/>
      <c r="J30" s="77" t="s">
        <v>15</v>
      </c>
      <c r="K30" s="79"/>
      <c r="L30" s="83" t="s">
        <v>32</v>
      </c>
      <c r="M30" s="84"/>
    </row>
    <row r="31" spans="1:13" ht="9.6" customHeight="1">
      <c r="A31" s="76"/>
      <c r="B31" s="80"/>
      <c r="C31" s="81"/>
      <c r="D31" s="81"/>
      <c r="E31" s="81"/>
      <c r="F31" s="81"/>
      <c r="G31" s="81"/>
      <c r="H31" s="81"/>
      <c r="I31" s="82"/>
      <c r="J31" s="80"/>
      <c r="K31" s="82"/>
      <c r="L31" s="85"/>
      <c r="M31" s="86"/>
    </row>
    <row r="32" spans="1:13" ht="31.5" customHeight="1">
      <c r="A32" s="87" t="s">
        <v>33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5">
      <c r="A33" s="18" t="s">
        <v>2</v>
      </c>
      <c r="B33" s="90" t="s">
        <v>48</v>
      </c>
      <c r="C33" s="91"/>
      <c r="D33" s="91"/>
      <c r="E33" s="91"/>
      <c r="F33" s="91"/>
      <c r="G33" s="91"/>
      <c r="H33" s="91"/>
      <c r="I33" s="92"/>
      <c r="J33" s="93"/>
      <c r="K33" s="94"/>
      <c r="L33" s="95">
        <v>61525.2</v>
      </c>
      <c r="M33" s="96"/>
    </row>
    <row r="34" spans="1:15">
      <c r="A34" s="18"/>
      <c r="B34" s="90" t="s">
        <v>76</v>
      </c>
      <c r="C34" s="91"/>
      <c r="D34" s="91"/>
      <c r="E34" s="91"/>
      <c r="F34" s="91"/>
      <c r="G34" s="91"/>
      <c r="H34" s="91"/>
      <c r="I34" s="92"/>
      <c r="J34" s="100"/>
      <c r="K34" s="94"/>
      <c r="L34" s="101">
        <v>7569</v>
      </c>
      <c r="M34" s="96"/>
    </row>
    <row r="35" spans="1:15">
      <c r="A35" s="18" t="s">
        <v>3</v>
      </c>
      <c r="B35" s="90" t="s">
        <v>23</v>
      </c>
      <c r="C35" s="91"/>
      <c r="D35" s="91"/>
      <c r="E35" s="91"/>
      <c r="F35" s="91"/>
      <c r="G35" s="91"/>
      <c r="H35" s="91"/>
      <c r="I35" s="92"/>
      <c r="J35" s="93" t="s">
        <v>16</v>
      </c>
      <c r="K35" s="94"/>
      <c r="L35" s="93">
        <v>44298.14</v>
      </c>
      <c r="M35" s="94"/>
    </row>
    <row r="36" spans="1:15" ht="24.6" customHeight="1">
      <c r="A36" s="18" t="s">
        <v>4</v>
      </c>
      <c r="B36" s="97" t="s">
        <v>49</v>
      </c>
      <c r="C36" s="98"/>
      <c r="D36" s="98"/>
      <c r="E36" s="98"/>
      <c r="F36" s="98"/>
      <c r="G36" s="98"/>
      <c r="H36" s="98"/>
      <c r="I36" s="99"/>
      <c r="J36" s="93"/>
      <c r="K36" s="94"/>
      <c r="L36" s="95">
        <v>322340</v>
      </c>
      <c r="M36" s="96"/>
    </row>
    <row r="37" spans="1:15" ht="13.9" customHeight="1">
      <c r="A37" s="19" t="s">
        <v>5</v>
      </c>
      <c r="B37" s="97" t="s">
        <v>64</v>
      </c>
      <c r="C37" s="98"/>
      <c r="D37" s="98"/>
      <c r="E37" s="98"/>
      <c r="F37" s="98"/>
      <c r="G37" s="98"/>
      <c r="H37" s="98"/>
      <c r="I37" s="99"/>
      <c r="J37" s="100"/>
      <c r="K37" s="94"/>
      <c r="L37" s="101">
        <v>24610.080000000002</v>
      </c>
      <c r="M37" s="96"/>
    </row>
    <row r="38" spans="1:15" ht="13.9" customHeight="1">
      <c r="A38" s="19" t="s">
        <v>6</v>
      </c>
      <c r="B38" s="91" t="s">
        <v>50</v>
      </c>
      <c r="C38" s="91"/>
      <c r="D38" s="91"/>
      <c r="E38" s="91"/>
      <c r="F38" s="91"/>
      <c r="G38" s="91"/>
      <c r="H38" s="91"/>
      <c r="I38" s="92"/>
      <c r="J38" s="93"/>
      <c r="K38" s="94"/>
      <c r="L38" s="100">
        <v>64601.46</v>
      </c>
      <c r="M38" s="94"/>
    </row>
    <row r="39" spans="1:15" ht="24" customHeight="1">
      <c r="A39" s="19" t="s">
        <v>7</v>
      </c>
      <c r="B39" s="97" t="s">
        <v>51</v>
      </c>
      <c r="C39" s="98"/>
      <c r="D39" s="98"/>
      <c r="E39" s="98"/>
      <c r="F39" s="98"/>
      <c r="G39" s="98"/>
      <c r="H39" s="98"/>
      <c r="I39" s="99"/>
      <c r="J39" s="105" t="s">
        <v>45</v>
      </c>
      <c r="K39" s="106"/>
      <c r="L39" s="93">
        <v>23379.58</v>
      </c>
      <c r="M39" s="94"/>
    </row>
    <row r="40" spans="1:15" ht="12.6" customHeight="1">
      <c r="A40" s="19" t="s">
        <v>8</v>
      </c>
      <c r="B40" s="91" t="s">
        <v>57</v>
      </c>
      <c r="C40" s="91"/>
      <c r="D40" s="91"/>
      <c r="E40" s="91"/>
      <c r="F40" s="91"/>
      <c r="G40" s="91"/>
      <c r="H40" s="91"/>
      <c r="I40" s="92"/>
      <c r="J40" s="93" t="s">
        <v>17</v>
      </c>
      <c r="K40" s="94"/>
      <c r="L40" s="95">
        <v>3312</v>
      </c>
      <c r="M40" s="96"/>
    </row>
    <row r="41" spans="1:15">
      <c r="A41" s="102" t="s">
        <v>34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5" ht="12.4" customHeight="1">
      <c r="A42" s="20" t="s">
        <v>9</v>
      </c>
      <c r="B42" s="90" t="s">
        <v>52</v>
      </c>
      <c r="C42" s="91"/>
      <c r="D42" s="91"/>
      <c r="E42" s="91"/>
      <c r="F42" s="91"/>
      <c r="G42" s="91"/>
      <c r="H42" s="91"/>
      <c r="I42" s="92"/>
      <c r="J42" s="93"/>
      <c r="K42" s="94"/>
      <c r="L42" s="100">
        <v>86958.77</v>
      </c>
      <c r="M42" s="94"/>
    </row>
    <row r="43" spans="1:15" ht="12.4" customHeight="1">
      <c r="A43" s="20" t="s">
        <v>10</v>
      </c>
      <c r="B43" s="90" t="s">
        <v>53</v>
      </c>
      <c r="C43" s="91"/>
      <c r="D43" s="91"/>
      <c r="E43" s="91"/>
      <c r="F43" s="91"/>
      <c r="G43" s="91"/>
      <c r="H43" s="91"/>
      <c r="I43" s="92"/>
      <c r="J43" s="93"/>
      <c r="K43" s="94"/>
      <c r="L43" s="93">
        <v>176086.74</v>
      </c>
      <c r="M43" s="94"/>
    </row>
    <row r="44" spans="1:15" ht="12.4" customHeight="1">
      <c r="A44" s="20" t="s">
        <v>11</v>
      </c>
      <c r="B44" s="90" t="s">
        <v>54</v>
      </c>
      <c r="C44" s="91"/>
      <c r="D44" s="91"/>
      <c r="E44" s="91"/>
      <c r="F44" s="91"/>
      <c r="G44" s="91"/>
      <c r="H44" s="91"/>
      <c r="I44" s="92"/>
      <c r="J44" s="93" t="s">
        <v>18</v>
      </c>
      <c r="K44" s="94"/>
      <c r="L44" s="95">
        <v>2145.77</v>
      </c>
      <c r="M44" s="96"/>
    </row>
    <row r="45" spans="1:15" ht="12.4" customHeight="1">
      <c r="A45" s="20" t="s">
        <v>12</v>
      </c>
      <c r="B45" s="90" t="s">
        <v>35</v>
      </c>
      <c r="C45" s="91"/>
      <c r="D45" s="91"/>
      <c r="E45" s="91"/>
      <c r="F45" s="91"/>
      <c r="G45" s="91"/>
      <c r="H45" s="91"/>
      <c r="I45" s="92"/>
      <c r="J45" s="93"/>
      <c r="K45" s="94"/>
      <c r="L45" s="93">
        <v>64601.46</v>
      </c>
      <c r="M45" s="94"/>
    </row>
    <row r="46" spans="1:15" ht="12.4" customHeight="1">
      <c r="A46" s="21" t="s">
        <v>13</v>
      </c>
      <c r="B46" s="90" t="s">
        <v>36</v>
      </c>
      <c r="C46" s="91"/>
      <c r="D46" s="91"/>
      <c r="E46" s="91"/>
      <c r="F46" s="91"/>
      <c r="G46" s="91"/>
      <c r="H46" s="91"/>
      <c r="I46" s="92"/>
      <c r="J46" s="93"/>
      <c r="K46" s="94"/>
      <c r="L46" s="93">
        <v>13535.54</v>
      </c>
      <c r="M46" s="94"/>
    </row>
    <row r="47" spans="1:15" ht="12.4" customHeight="1">
      <c r="A47" s="6" t="s">
        <v>14</v>
      </c>
      <c r="B47" s="117" t="s">
        <v>37</v>
      </c>
      <c r="C47" s="118"/>
      <c r="D47" s="118"/>
      <c r="E47" s="118"/>
      <c r="F47" s="118"/>
      <c r="G47" s="118"/>
      <c r="H47" s="118"/>
      <c r="I47" s="119"/>
      <c r="J47" s="120"/>
      <c r="K47" s="121"/>
      <c r="L47" s="122">
        <f>L33+L35+L36+L37+L38+L39+L40+L42+L43+L44+L45+L46+L34</f>
        <v>894963.74</v>
      </c>
      <c r="M47" s="121"/>
    </row>
    <row r="48" spans="1:15">
      <c r="A48" s="26" t="s">
        <v>65</v>
      </c>
      <c r="B48" s="27" t="s">
        <v>70</v>
      </c>
      <c r="C48" s="27"/>
      <c r="D48" s="27"/>
      <c r="E48" s="27"/>
      <c r="F48" s="27"/>
      <c r="G48" s="27"/>
      <c r="H48" s="27"/>
      <c r="I48" s="27"/>
      <c r="J48" s="28"/>
      <c r="K48" s="28"/>
      <c r="L48" s="123">
        <f>J21+J24+J25-L47+L13</f>
        <v>876325.91999999993</v>
      </c>
      <c r="M48" s="124"/>
      <c r="O48" s="11"/>
    </row>
    <row r="49" spans="1:13" ht="9" customHeight="1">
      <c r="A49" s="7"/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2.6" customHeight="1">
      <c r="A50" s="25" t="s">
        <v>47</v>
      </c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>
      <c r="A51" s="125" t="s">
        <v>71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6">
        <f>L22+L23</f>
        <v>749581.37000000011</v>
      </c>
      <c r="M51" s="127"/>
    </row>
    <row r="52" spans="1:13" ht="9" customHeight="1">
      <c r="A52" s="7"/>
      <c r="B52" s="7"/>
      <c r="C52" s="7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3" ht="13.15" customHeight="1">
      <c r="A53" s="17" t="s">
        <v>38</v>
      </c>
      <c r="B53" s="17"/>
      <c r="C53" s="17"/>
      <c r="D53" s="24"/>
      <c r="E53" s="24"/>
      <c r="F53" s="24"/>
      <c r="G53" s="24"/>
      <c r="H53" s="24"/>
      <c r="I53" s="16"/>
      <c r="J53" s="16"/>
      <c r="K53" s="16"/>
      <c r="L53" s="16"/>
      <c r="M53" s="16"/>
    </row>
    <row r="54" spans="1:13" ht="7.9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2.4" customHeight="1">
      <c r="A55" s="13" t="s">
        <v>19</v>
      </c>
      <c r="B55" s="111" t="s">
        <v>39</v>
      </c>
      <c r="C55" s="107"/>
      <c r="D55" s="107"/>
      <c r="E55" s="107"/>
      <c r="F55" s="107"/>
      <c r="G55" s="107"/>
      <c r="H55" s="107"/>
      <c r="I55" s="108"/>
      <c r="J55" s="111" t="s">
        <v>20</v>
      </c>
      <c r="K55" s="108"/>
      <c r="L55" s="107" t="s">
        <v>22</v>
      </c>
      <c r="M55" s="108"/>
    </row>
    <row r="56" spans="1:13" ht="12.4" customHeight="1">
      <c r="A56" s="13" t="s">
        <v>2</v>
      </c>
      <c r="B56" s="71" t="s">
        <v>73</v>
      </c>
      <c r="C56" s="72"/>
      <c r="D56" s="72"/>
      <c r="E56" s="72"/>
      <c r="F56" s="72"/>
      <c r="G56" s="72"/>
      <c r="H56" s="72"/>
      <c r="I56" s="73"/>
      <c r="J56" s="111"/>
      <c r="K56" s="108"/>
      <c r="L56" s="107"/>
      <c r="M56" s="108"/>
    </row>
    <row r="57" spans="1:13" ht="12.4" customHeight="1">
      <c r="A57" s="13" t="s">
        <v>3</v>
      </c>
      <c r="B57" s="71" t="s">
        <v>75</v>
      </c>
      <c r="C57" s="72"/>
      <c r="D57" s="72"/>
      <c r="E57" s="72"/>
      <c r="F57" s="72"/>
      <c r="G57" s="72"/>
      <c r="H57" s="72"/>
      <c r="I57" s="73"/>
      <c r="J57" s="111">
        <v>9</v>
      </c>
      <c r="K57" s="108"/>
      <c r="L57" s="112">
        <v>338054.81</v>
      </c>
      <c r="M57" s="113"/>
    </row>
    <row r="58" spans="1:13" ht="24" customHeight="1">
      <c r="A58" s="14" t="s">
        <v>4</v>
      </c>
      <c r="B58" s="114" t="s">
        <v>74</v>
      </c>
      <c r="C58" s="115"/>
      <c r="D58" s="115"/>
      <c r="E58" s="115"/>
      <c r="F58" s="115"/>
      <c r="G58" s="115"/>
      <c r="H58" s="115"/>
      <c r="I58" s="116"/>
      <c r="J58" s="111"/>
      <c r="K58" s="108"/>
      <c r="L58" s="111"/>
      <c r="M58" s="108"/>
    </row>
    <row r="59" spans="1:13" ht="7.15" customHeight="1"/>
    <row r="60" spans="1:13" ht="27.6" customHeight="1">
      <c r="A60" s="110" t="s">
        <v>72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</row>
    <row r="61" spans="1:13" ht="13.9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</row>
    <row r="62" spans="1:13" ht="15.75">
      <c r="A62" s="109" t="s">
        <v>46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</row>
    <row r="65" spans="1:13" ht="15.7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</sheetData>
  <mergeCells count="124">
    <mergeCell ref="F20:H20"/>
    <mergeCell ref="J20:K20"/>
    <mergeCell ref="L20:M20"/>
    <mergeCell ref="A61:M61"/>
    <mergeCell ref="A65:M65"/>
    <mergeCell ref="A60:M60"/>
    <mergeCell ref="A62:M62"/>
    <mergeCell ref="B57:I57"/>
    <mergeCell ref="J57:K57"/>
    <mergeCell ref="L57:M57"/>
    <mergeCell ref="B58:I58"/>
    <mergeCell ref="J58:K58"/>
    <mergeCell ref="L58:M58"/>
    <mergeCell ref="B55:I55"/>
    <mergeCell ref="B56:I56"/>
    <mergeCell ref="B47:I47"/>
    <mergeCell ref="J47:K47"/>
    <mergeCell ref="L47:M47"/>
    <mergeCell ref="L48:M48"/>
    <mergeCell ref="A51:K51"/>
    <mergeCell ref="L51:M51"/>
    <mergeCell ref="J56:K56"/>
    <mergeCell ref="L56:M56"/>
    <mergeCell ref="J55:K55"/>
    <mergeCell ref="L55:M55"/>
    <mergeCell ref="B45:I45"/>
    <mergeCell ref="J45:K45"/>
    <mergeCell ref="L45:M45"/>
    <mergeCell ref="B46:I46"/>
    <mergeCell ref="J46:K46"/>
    <mergeCell ref="L46:M46"/>
    <mergeCell ref="B43:I43"/>
    <mergeCell ref="J43:K43"/>
    <mergeCell ref="L43:M43"/>
    <mergeCell ref="B44:I44"/>
    <mergeCell ref="J44:K44"/>
    <mergeCell ref="L44:M44"/>
    <mergeCell ref="B40:I40"/>
    <mergeCell ref="J40:K40"/>
    <mergeCell ref="L40:M40"/>
    <mergeCell ref="A41:M41"/>
    <mergeCell ref="B42:I42"/>
    <mergeCell ref="J42:K42"/>
    <mergeCell ref="L42:M42"/>
    <mergeCell ref="B38:I38"/>
    <mergeCell ref="J38:K38"/>
    <mergeCell ref="L38:M38"/>
    <mergeCell ref="B39:I39"/>
    <mergeCell ref="J39:K39"/>
    <mergeCell ref="L39:M39"/>
    <mergeCell ref="F23:H23"/>
    <mergeCell ref="B35:I35"/>
    <mergeCell ref="J35:K35"/>
    <mergeCell ref="L35:M35"/>
    <mergeCell ref="B36:I36"/>
    <mergeCell ref="J36:K36"/>
    <mergeCell ref="L36:M36"/>
    <mergeCell ref="B37:I37"/>
    <mergeCell ref="J37:K37"/>
    <mergeCell ref="L37:M37"/>
    <mergeCell ref="J34:K34"/>
    <mergeCell ref="B34:I34"/>
    <mergeCell ref="L34:M34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B1" sqref="B1"/>
    </sheetView>
  </sheetViews>
  <sheetFormatPr defaultRowHeight="1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ht="18.75" customHeight="1">
      <c r="D1" s="128" t="s">
        <v>77</v>
      </c>
    </row>
    <row r="2" spans="1:4" ht="54.6" customHeight="1">
      <c r="A2" s="129" t="s">
        <v>78</v>
      </c>
      <c r="B2" s="130"/>
      <c r="C2" s="130"/>
      <c r="D2" s="130"/>
    </row>
    <row r="3" spans="1:4" ht="26.45" customHeight="1">
      <c r="A3" s="131" t="s">
        <v>19</v>
      </c>
      <c r="B3" s="131" t="s">
        <v>79</v>
      </c>
      <c r="C3" s="131" t="s">
        <v>80</v>
      </c>
      <c r="D3" s="132" t="s">
        <v>81</v>
      </c>
    </row>
    <row r="4" spans="1:4" ht="15.75">
      <c r="A4" s="131">
        <v>1</v>
      </c>
      <c r="B4" s="133" t="s">
        <v>82</v>
      </c>
      <c r="C4" s="132"/>
      <c r="D4" s="134"/>
    </row>
    <row r="5" spans="1:4" ht="15.75">
      <c r="A5" s="131"/>
      <c r="B5" s="135" t="s">
        <v>83</v>
      </c>
      <c r="C5" s="131"/>
      <c r="D5" s="134">
        <v>115</v>
      </c>
    </row>
    <row r="6" spans="1:4" ht="29.25">
      <c r="A6" s="131"/>
      <c r="B6" s="136" t="s">
        <v>84</v>
      </c>
      <c r="C6" s="131" t="s">
        <v>85</v>
      </c>
      <c r="D6" s="134"/>
    </row>
    <row r="7" spans="1:4" ht="15.75">
      <c r="A7" s="131"/>
      <c r="B7" s="136"/>
      <c r="C7" s="131"/>
      <c r="D7" s="134"/>
    </row>
    <row r="8" spans="1:4" ht="16.899999999999999" customHeight="1">
      <c r="A8" s="131"/>
      <c r="B8" s="135" t="s">
        <v>86</v>
      </c>
      <c r="C8" s="131"/>
      <c r="D8" s="134">
        <v>20640</v>
      </c>
    </row>
    <row r="9" spans="1:4" ht="29.25">
      <c r="A9" s="131"/>
      <c r="B9" s="137" t="s">
        <v>84</v>
      </c>
      <c r="C9" s="131" t="s">
        <v>87</v>
      </c>
      <c r="D9" s="134"/>
    </row>
    <row r="10" spans="1:4" ht="15.75">
      <c r="A10" s="131"/>
      <c r="B10" s="137" t="s">
        <v>88</v>
      </c>
      <c r="C10" s="131" t="s">
        <v>89</v>
      </c>
      <c r="D10" s="134"/>
    </row>
    <row r="11" spans="1:4" ht="15.75">
      <c r="A11" s="131"/>
      <c r="B11" s="137" t="s">
        <v>90</v>
      </c>
      <c r="C11" s="131" t="s">
        <v>91</v>
      </c>
      <c r="D11" s="134"/>
    </row>
    <row r="12" spans="1:4" ht="15.75">
      <c r="A12" s="131"/>
      <c r="B12" s="136" t="s">
        <v>92</v>
      </c>
      <c r="C12" s="131" t="s">
        <v>91</v>
      </c>
      <c r="D12" s="134"/>
    </row>
    <row r="13" spans="1:4" ht="9.75" customHeight="1">
      <c r="A13" s="131"/>
      <c r="B13" s="136"/>
      <c r="C13" s="131"/>
      <c r="D13" s="134"/>
    </row>
    <row r="14" spans="1:4" ht="15.75">
      <c r="A14" s="131"/>
      <c r="B14" s="135" t="s">
        <v>93</v>
      </c>
      <c r="C14" s="131"/>
      <c r="D14" s="134">
        <v>2144</v>
      </c>
    </row>
    <row r="15" spans="1:4" ht="18" customHeight="1">
      <c r="A15" s="131"/>
      <c r="B15" s="135" t="s">
        <v>94</v>
      </c>
      <c r="C15" s="131" t="s">
        <v>95</v>
      </c>
      <c r="D15" s="134">
        <v>93877</v>
      </c>
    </row>
    <row r="16" spans="1:4" ht="15.75">
      <c r="A16" s="131"/>
      <c r="B16" s="135" t="s">
        <v>96</v>
      </c>
      <c r="C16" s="131"/>
      <c r="D16" s="134">
        <v>4094</v>
      </c>
    </row>
    <row r="17" spans="1:4" ht="15.75">
      <c r="A17" s="131"/>
      <c r="B17" s="135"/>
      <c r="C17" s="131"/>
      <c r="D17" s="134"/>
    </row>
    <row r="18" spans="1:4" ht="15.75">
      <c r="A18" s="131"/>
      <c r="B18" s="135" t="s">
        <v>97</v>
      </c>
      <c r="C18" s="131"/>
      <c r="D18" s="134">
        <v>1664</v>
      </c>
    </row>
    <row r="19" spans="1:4" ht="29.25">
      <c r="A19" s="131"/>
      <c r="B19" s="136" t="s">
        <v>98</v>
      </c>
      <c r="C19" s="131" t="s">
        <v>99</v>
      </c>
      <c r="D19" s="134"/>
    </row>
    <row r="20" spans="1:4" ht="6.75" customHeight="1">
      <c r="A20" s="131"/>
      <c r="B20" s="135"/>
      <c r="C20" s="131"/>
      <c r="D20" s="134"/>
    </row>
    <row r="21" spans="1:4" ht="15.75">
      <c r="A21" s="131">
        <v>2</v>
      </c>
      <c r="B21" s="133" t="s">
        <v>100</v>
      </c>
      <c r="C21" s="131"/>
      <c r="D21" s="134">
        <v>12597</v>
      </c>
    </row>
    <row r="22" spans="1:4" ht="15.75">
      <c r="A22" s="131"/>
      <c r="B22" s="136" t="s">
        <v>101</v>
      </c>
      <c r="C22" s="131" t="s">
        <v>102</v>
      </c>
      <c r="D22" s="134"/>
    </row>
    <row r="23" spans="1:4" ht="16.899999999999999" customHeight="1">
      <c r="A23" s="131"/>
      <c r="B23" s="136" t="s">
        <v>103</v>
      </c>
      <c r="C23" s="131" t="s">
        <v>104</v>
      </c>
      <c r="D23" s="134"/>
    </row>
    <row r="24" spans="1:4" ht="15.75">
      <c r="A24" s="131"/>
      <c r="B24" s="136" t="s">
        <v>105</v>
      </c>
      <c r="C24" s="131" t="s">
        <v>106</v>
      </c>
      <c r="D24" s="134"/>
    </row>
    <row r="25" spans="1:4" ht="15.75">
      <c r="A25" s="131"/>
      <c r="B25" s="136" t="s">
        <v>107</v>
      </c>
      <c r="C25" s="131" t="s">
        <v>104</v>
      </c>
      <c r="D25" s="134"/>
    </row>
    <row r="26" spans="1:4" ht="15.75">
      <c r="A26" s="131"/>
      <c r="B26" s="136" t="s">
        <v>108</v>
      </c>
      <c r="C26" s="131" t="s">
        <v>104</v>
      </c>
      <c r="D26" s="134"/>
    </row>
    <row r="27" spans="1:4" ht="15.75">
      <c r="A27" s="131"/>
      <c r="B27" s="136" t="s">
        <v>109</v>
      </c>
      <c r="C27" s="131" t="s">
        <v>110</v>
      </c>
      <c r="D27" s="134"/>
    </row>
    <row r="28" spans="1:4" ht="15.75">
      <c r="A28" s="131"/>
      <c r="B28" s="136" t="s">
        <v>111</v>
      </c>
      <c r="C28" s="131" t="s">
        <v>112</v>
      </c>
      <c r="D28" s="134"/>
    </row>
    <row r="29" spans="1:4" ht="9" customHeight="1">
      <c r="A29" s="131"/>
      <c r="B29" s="136"/>
      <c r="C29" s="131"/>
      <c r="D29" s="134"/>
    </row>
    <row r="30" spans="1:4" ht="15.75">
      <c r="A30" s="131">
        <v>3</v>
      </c>
      <c r="B30" s="133" t="s">
        <v>113</v>
      </c>
      <c r="C30" s="131"/>
      <c r="D30" s="134"/>
    </row>
    <row r="31" spans="1:4" ht="15.75">
      <c r="A31" s="131"/>
      <c r="B31" s="135" t="s">
        <v>114</v>
      </c>
      <c r="C31" s="131" t="s">
        <v>115</v>
      </c>
      <c r="D31" s="134">
        <v>344</v>
      </c>
    </row>
    <row r="32" spans="1:4" ht="18" customHeight="1">
      <c r="A32" s="131"/>
      <c r="B32" s="135" t="s">
        <v>116</v>
      </c>
      <c r="C32" s="131" t="s">
        <v>117</v>
      </c>
      <c r="D32" s="134">
        <v>195</v>
      </c>
    </row>
    <row r="33" spans="1:4" ht="15.75">
      <c r="A33" s="131"/>
      <c r="B33" s="135" t="s">
        <v>118</v>
      </c>
      <c r="C33" s="131" t="s">
        <v>119</v>
      </c>
      <c r="D33" s="134">
        <v>731</v>
      </c>
    </row>
    <row r="34" spans="1:4" ht="15.75">
      <c r="A34" s="131"/>
      <c r="B34" s="135" t="s">
        <v>120</v>
      </c>
      <c r="C34" s="131" t="s">
        <v>121</v>
      </c>
      <c r="D34" s="134">
        <v>660</v>
      </c>
    </row>
    <row r="35" spans="1:4" ht="18" customHeight="1">
      <c r="A35" s="131"/>
      <c r="B35" s="135" t="s">
        <v>122</v>
      </c>
      <c r="C35" s="131" t="s">
        <v>112</v>
      </c>
      <c r="D35" s="134">
        <v>1499</v>
      </c>
    </row>
    <row r="36" spans="1:4" ht="28.9" customHeight="1">
      <c r="A36" s="131"/>
      <c r="B36" s="135" t="s">
        <v>123</v>
      </c>
      <c r="C36" s="131" t="s">
        <v>112</v>
      </c>
      <c r="D36" s="134">
        <v>2500</v>
      </c>
    </row>
    <row r="37" spans="1:4" ht="16.899999999999999" customHeight="1">
      <c r="A37" s="131"/>
      <c r="B37" s="135" t="s">
        <v>124</v>
      </c>
      <c r="C37" s="131" t="s">
        <v>125</v>
      </c>
      <c r="D37" s="134">
        <v>173799</v>
      </c>
    </row>
    <row r="38" spans="1:4" ht="15.75">
      <c r="A38" s="131"/>
      <c r="B38" s="135" t="s">
        <v>126</v>
      </c>
      <c r="C38" s="131" t="s">
        <v>91</v>
      </c>
      <c r="D38" s="134">
        <v>415</v>
      </c>
    </row>
    <row r="39" spans="1:4" ht="8.25" customHeight="1">
      <c r="A39" s="131"/>
      <c r="B39" s="135"/>
      <c r="C39" s="131"/>
      <c r="D39" s="134"/>
    </row>
    <row r="40" spans="1:4" ht="15.6" customHeight="1">
      <c r="A40" s="131">
        <v>4</v>
      </c>
      <c r="B40" s="133" t="s">
        <v>127</v>
      </c>
      <c r="C40" s="131"/>
      <c r="D40" s="134">
        <v>7066</v>
      </c>
    </row>
    <row r="41" spans="1:4" ht="27" customHeight="1">
      <c r="A41" s="132"/>
      <c r="B41" s="138" t="s">
        <v>21</v>
      </c>
      <c r="C41" s="131"/>
      <c r="D41" s="139">
        <f>SUM(D5:D40)</f>
        <v>322340</v>
      </c>
    </row>
    <row r="42" spans="1:4" ht="15.75">
      <c r="A42" s="140"/>
      <c r="B42" s="140"/>
      <c r="C42" s="140"/>
    </row>
    <row r="43" spans="1:4" ht="31.15" customHeight="1">
      <c r="A43" s="140"/>
      <c r="B43" s="141" t="s">
        <v>128</v>
      </c>
      <c r="C43" s="142" t="s">
        <v>129</v>
      </c>
      <c r="D43" t="s">
        <v>130</v>
      </c>
    </row>
    <row r="44" spans="1:4" ht="15.75">
      <c r="A44" s="140"/>
      <c r="B44" s="140"/>
      <c r="C44" s="142" t="s">
        <v>131</v>
      </c>
      <c r="D44" s="143" t="s">
        <v>132</v>
      </c>
    </row>
    <row r="45" spans="1:4" ht="26.45" customHeight="1">
      <c r="A45" s="144"/>
      <c r="B45" s="145"/>
      <c r="C45" s="146"/>
    </row>
    <row r="46" spans="1:4">
      <c r="C46" s="147"/>
    </row>
  </sheetData>
  <mergeCells count="1">
    <mergeCell ref="A2:D2"/>
  </mergeCells>
  <pageMargins left="0.7" right="0.7" top="0.3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2017-03-23T13:10:47Z</cp:lastPrinted>
  <dcterms:created xsi:type="dcterms:W3CDTF">2012-10-17T06:04:49Z</dcterms:created>
  <dcterms:modified xsi:type="dcterms:W3CDTF">2017-03-23T13:12:34Z</dcterms:modified>
</cp:coreProperties>
</file>