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29" i="12"/>
  <c r="J21" i="9"/>
  <c r="D25"/>
  <c r="I24"/>
  <c r="L45"/>
  <c r="I22"/>
  <c r="L22" s="1"/>
  <c r="I23"/>
  <c r="L23" s="1"/>
  <c r="I21"/>
  <c r="I25" l="1"/>
  <c r="L21"/>
  <c r="J24"/>
  <c r="J25" s="1"/>
  <c r="F25"/>
  <c r="L49"/>
  <c r="L24" l="1"/>
  <c r="L25" s="1"/>
  <c r="L46"/>
</calcChain>
</file>

<file path=xl/sharedStrings.xml><?xml version="1.0" encoding="utf-8"?>
<sst xmlns="http://schemas.openxmlformats.org/spreadsheetml/2006/main" count="125" uniqueCount="113">
  <si>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</si>
  <si>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</si>
  <si>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</si>
  <si>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</si>
  <si>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</si>
  <si>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</si>
  <si>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</si>
  <si>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</si>
  <si>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</si>
  <si>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</si>
  <si>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</si>
  <si>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</si>
  <si>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</si>
  <si>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</si>
  <si>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</si>
  <si>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</si>
  <si>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</si>
  <si>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</si>
  <si>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</si>
  <si>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</si>
  <si>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</si>
  <si>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</si>
  <si>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</si>
  <si>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</si>
  <si>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</si>
  <si>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</si>
  <si>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</si>
  <si>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</si>
  <si>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</si>
  <si>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</si>
  <si>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</si>
  <si>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</si>
  <si>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</si>
  <si>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</si>
  <si>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</si>
  <si>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</si>
  <si>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</si>
  <si>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</si>
  <si>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</si>
  <si>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</si>
  <si>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</si>
  <si>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</si>
  <si>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</si>
  <si>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</si>
  <si>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</si>
  <si>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</si>
  <si>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</si>
  <si>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</si>
  <si>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</si>
  <si>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</si>
  <si>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</si>
  <si>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</si>
  <si>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</si>
  <si>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</si>
  <si>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</si>
  <si>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</si>
  <si>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</si>
  <si>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</si>
  <si>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</si>
  <si>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Расплетина,20</t>
    </r>
  </si>
  <si>
    <t>Задолженность на 01.01.2016 г.</t>
  </si>
  <si>
    <t>гр.6=гр.4-гр.5</t>
  </si>
  <si>
    <t>ТО и эксплуатация ОДПУ хвс</t>
  </si>
  <si>
    <t>14.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</si>
  <si>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</si>
  <si>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</si>
  <si>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</si>
  <si>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</si>
  <si>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</si>
  <si>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</si>
  <si>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</si>
  <si>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</si>
  <si>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</si>
  <si>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Расплетина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</si>
  <si>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</si>
  <si>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</si>
  <si>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</si>
  <si>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</si>
  <si>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</si>
  <si>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сгонов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</si>
  <si>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</si>
  <si>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</si>
  <si>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</si>
  <si>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</si>
  <si>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</si>
  <si>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</si>
  <si>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</si>
  <si>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10 м.</t>
  </si>
  <si>
    <t>Электромонтажные работы</t>
  </si>
  <si>
    <t>в том числе смена ламп</t>
  </si>
  <si>
    <t>6 шт.</t>
  </si>
  <si>
    <t>смена оснований светильников</t>
  </si>
  <si>
    <t>смена светильников</t>
  </si>
  <si>
    <t>2 шт.</t>
  </si>
  <si>
    <t>Общестроительные работы</t>
  </si>
  <si>
    <t>Ремонт межпанельных швов</t>
  </si>
  <si>
    <t>19,5 м.</t>
  </si>
  <si>
    <t>Ремонт плиты крыльца</t>
  </si>
  <si>
    <t>0,5 м2</t>
  </si>
  <si>
    <t>Заделка подвальных окон</t>
  </si>
  <si>
    <t>0,4 м2</t>
  </si>
  <si>
    <t>Опиловка дерева</t>
  </si>
  <si>
    <t>Спиливание деревьев</t>
  </si>
  <si>
    <t>2 м3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</si>
  <si>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</si>
  <si>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</si>
  <si>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</si>
  <si>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</si>
  <si>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</si>
  <si>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</si>
  <si>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Составлены соглашения о рассрочке платежей кв.59</t>
  </si>
  <si>
    <t>Выданы предупреждения кв.4,5,18,59</t>
  </si>
  <si>
    <t>Предъявлены исковые заявления о взыскании задолженности кв.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</si>
</sst>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_-* #,##0.00&quot;р.&quot;_-;\-* #,##0.00&quot;р.&quot;_-;_-* &quot;-&quot;??&quot;р.&quot;_-;_-@_-"/>
    <numFmt numFmtId="166" formatCode="#,##0.00\ &quot;₽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23" fillId="3" borderId="3" xfId="0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P34" sqref="P3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5703125" customWidth="1"/>
    <col min="9" max="9" width="13" customWidth="1"/>
    <col min="11" max="11" width="5.7109375" customWidth="1"/>
    <col min="13" max="13" width="8.28515625" customWidth="1"/>
    <col min="15" max="15" width="10.42578125" bestFit="1" customWidth="1"/>
  </cols>
  <sheetData>
    <row r="1" spans="1:13" ht="13.9" customHeight="1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3.9" customHeight="1">
      <c r="A2" s="147" t="s">
        <v>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2" customHeight="1">
      <c r="A3" s="148" t="s">
        <v>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3.15" customHeight="1">
      <c r="A4" s="148" t="s">
        <v>45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7.9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4.9000000000000004" customHeight="1"/>
    <row r="7" spans="1:13" ht="13.1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2.6" customHeight="1">
      <c r="A8" s="151" t="s">
        <v>24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>
      <c r="A9" s="151" t="s">
        <v>65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>
      <c r="A10" s="152" t="s">
        <v>59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-3255.94</v>
      </c>
      <c r="M13" s="51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11" t="s">
        <v>30</v>
      </c>
      <c r="B15" s="111"/>
      <c r="C15" s="111"/>
      <c r="D15" s="111"/>
      <c r="E15" s="111"/>
      <c r="F15" s="111"/>
      <c r="G15" s="111"/>
      <c r="H15" s="111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1" t="s">
        <v>25</v>
      </c>
      <c r="B17" s="122"/>
      <c r="C17" s="123"/>
      <c r="D17" s="130" t="s">
        <v>60</v>
      </c>
      <c r="E17" s="131"/>
      <c r="F17" s="134" t="s">
        <v>67</v>
      </c>
      <c r="G17" s="135"/>
      <c r="H17" s="136"/>
      <c r="I17" s="144" t="s">
        <v>56</v>
      </c>
      <c r="J17" s="135" t="s">
        <v>68</v>
      </c>
      <c r="K17" s="136"/>
      <c r="L17" s="130" t="s">
        <v>66</v>
      </c>
      <c r="M17" s="131"/>
    </row>
    <row r="18" spans="1:13" ht="29.45" customHeight="1">
      <c r="A18" s="124"/>
      <c r="B18" s="125"/>
      <c r="C18" s="126"/>
      <c r="D18" s="132"/>
      <c r="E18" s="133"/>
      <c r="F18" s="137"/>
      <c r="G18" s="138"/>
      <c r="H18" s="139"/>
      <c r="I18" s="145"/>
      <c r="J18" s="138"/>
      <c r="K18" s="139"/>
      <c r="L18" s="132"/>
      <c r="M18" s="133"/>
    </row>
    <row r="19" spans="1:13" ht="10.9" customHeight="1">
      <c r="A19" s="127"/>
      <c r="B19" s="128"/>
      <c r="C19" s="129"/>
      <c r="D19" s="140" t="s">
        <v>29</v>
      </c>
      <c r="E19" s="141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42" t="s">
        <v>29</v>
      </c>
      <c r="M19" s="143"/>
    </row>
    <row r="20" spans="1:13" ht="10.9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55</v>
      </c>
      <c r="J20" s="55">
        <v>5</v>
      </c>
      <c r="K20" s="56"/>
      <c r="L20" s="55" t="s">
        <v>61</v>
      </c>
      <c r="M20" s="56"/>
    </row>
    <row r="21" spans="1:13" ht="12" customHeight="1">
      <c r="A21" s="114" t="s">
        <v>26</v>
      </c>
      <c r="B21" s="115"/>
      <c r="C21" s="116"/>
      <c r="D21" s="117">
        <v>122756.52</v>
      </c>
      <c r="E21" s="118"/>
      <c r="F21" s="112">
        <v>538611</v>
      </c>
      <c r="G21" s="119"/>
      <c r="H21" s="113"/>
      <c r="I21" s="25">
        <f>D21+F21</f>
        <v>661367.52</v>
      </c>
      <c r="J21" s="112">
        <f>471120.12+36834.64+7717.46</f>
        <v>515672.22000000003</v>
      </c>
      <c r="K21" s="113"/>
      <c r="L21" s="117">
        <f>I21-J21</f>
        <v>145695.29999999999</v>
      </c>
      <c r="M21" s="118"/>
    </row>
    <row r="22" spans="1:13" ht="12" customHeight="1">
      <c r="A22" s="60" t="s">
        <v>27</v>
      </c>
      <c r="B22" s="61"/>
      <c r="C22" s="62"/>
      <c r="D22" s="117">
        <v>229883.59</v>
      </c>
      <c r="E22" s="118"/>
      <c r="F22" s="112">
        <v>1151768.74</v>
      </c>
      <c r="G22" s="119"/>
      <c r="H22" s="113"/>
      <c r="I22" s="25">
        <f t="shared" ref="I22:I23" si="0">D22+F22</f>
        <v>1381652.33</v>
      </c>
      <c r="J22" s="112">
        <v>1092183.83</v>
      </c>
      <c r="K22" s="113"/>
      <c r="L22" s="117">
        <f t="shared" ref="L22:L23" si="1">I22-J22</f>
        <v>289468.5</v>
      </c>
      <c r="M22" s="118"/>
    </row>
    <row r="23" spans="1:13" ht="12" customHeight="1">
      <c r="A23" s="6" t="s">
        <v>28</v>
      </c>
      <c r="B23" s="7"/>
      <c r="C23" s="8"/>
      <c r="D23" s="117">
        <v>57547.93</v>
      </c>
      <c r="E23" s="118"/>
      <c r="F23" s="112">
        <v>232854.85</v>
      </c>
      <c r="G23" s="119"/>
      <c r="H23" s="113"/>
      <c r="I23" s="25">
        <f t="shared" si="0"/>
        <v>290402.78000000003</v>
      </c>
      <c r="J23" s="112">
        <v>219296.3</v>
      </c>
      <c r="K23" s="113"/>
      <c r="L23" s="117">
        <f t="shared" si="1"/>
        <v>71106.48000000004</v>
      </c>
      <c r="M23" s="118"/>
    </row>
    <row r="24" spans="1:13" ht="12" customHeight="1">
      <c r="A24" s="60" t="s">
        <v>64</v>
      </c>
      <c r="B24" s="61"/>
      <c r="C24" s="62"/>
      <c r="D24" s="117">
        <v>0</v>
      </c>
      <c r="E24" s="118"/>
      <c r="F24" s="112">
        <v>10287.48</v>
      </c>
      <c r="G24" s="119"/>
      <c r="H24" s="113"/>
      <c r="I24" s="25">
        <f>D24+F24</f>
        <v>10287.48</v>
      </c>
      <c r="J24" s="112">
        <f>I24</f>
        <v>10287.48</v>
      </c>
      <c r="K24" s="113"/>
      <c r="L24" s="117">
        <f t="shared" ref="L24" si="2">I24-J24</f>
        <v>0</v>
      </c>
      <c r="M24" s="118"/>
    </row>
    <row r="25" spans="1:13" ht="12.6" customHeight="1">
      <c r="A25" s="60" t="s">
        <v>21</v>
      </c>
      <c r="B25" s="61"/>
      <c r="C25" s="62"/>
      <c r="D25" s="117">
        <f>D21+D22+D23+D24</f>
        <v>410188.04</v>
      </c>
      <c r="E25" s="118"/>
      <c r="F25" s="119">
        <f>F21+F22+F23+F24</f>
        <v>1933522.07</v>
      </c>
      <c r="G25" s="119"/>
      <c r="H25" s="113"/>
      <c r="I25" s="25">
        <f>I21+I22+I23+I24</f>
        <v>2343710.11</v>
      </c>
      <c r="J25" s="112">
        <f>J21+J22+J23+J24</f>
        <v>1837439.83</v>
      </c>
      <c r="K25" s="113"/>
      <c r="L25" s="120">
        <f>L21+L22+L23+L24</f>
        <v>506270.28</v>
      </c>
      <c r="M25" s="118"/>
    </row>
    <row r="26" spans="1:13" ht="7.9" customHeight="1"/>
    <row r="27" spans="1:13" ht="15.75">
      <c r="A27" s="111" t="s">
        <v>32</v>
      </c>
      <c r="B27" s="111"/>
      <c r="C27" s="111"/>
      <c r="D27" s="111"/>
      <c r="E27" s="111"/>
      <c r="F27" s="111"/>
      <c r="G27" s="111"/>
      <c r="H27" s="111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6" t="s">
        <v>19</v>
      </c>
      <c r="B29" s="98" t="s">
        <v>0</v>
      </c>
      <c r="C29" s="99"/>
      <c r="D29" s="99"/>
      <c r="E29" s="99"/>
      <c r="F29" s="99"/>
      <c r="G29" s="99"/>
      <c r="H29" s="99"/>
      <c r="I29" s="100"/>
      <c r="J29" s="98" t="s">
        <v>15</v>
      </c>
      <c r="K29" s="100"/>
      <c r="L29" s="104" t="s">
        <v>33</v>
      </c>
      <c r="M29" s="105"/>
    </row>
    <row r="30" spans="1:13" ht="10.15" customHeight="1">
      <c r="A30" s="97"/>
      <c r="B30" s="101"/>
      <c r="C30" s="102"/>
      <c r="D30" s="102"/>
      <c r="E30" s="102"/>
      <c r="F30" s="102"/>
      <c r="G30" s="102"/>
      <c r="H30" s="102"/>
      <c r="I30" s="103"/>
      <c r="J30" s="101"/>
      <c r="K30" s="103"/>
      <c r="L30" s="106"/>
      <c r="M30" s="107"/>
    </row>
    <row r="31" spans="1:13" ht="28.5" customHeight="1">
      <c r="A31" s="108" t="s">
        <v>34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3">
      <c r="A32" s="21" t="s">
        <v>2</v>
      </c>
      <c r="B32" s="79" t="s">
        <v>49</v>
      </c>
      <c r="C32" s="80"/>
      <c r="D32" s="80"/>
      <c r="E32" s="80"/>
      <c r="F32" s="80"/>
      <c r="G32" s="80"/>
      <c r="H32" s="80"/>
      <c r="I32" s="81"/>
      <c r="J32" s="82"/>
      <c r="K32" s="83"/>
      <c r="L32" s="84">
        <v>36639.599999999999</v>
      </c>
      <c r="M32" s="85"/>
    </row>
    <row r="33" spans="1:15">
      <c r="A33" s="21" t="s">
        <v>3</v>
      </c>
      <c r="B33" s="79" t="s">
        <v>23</v>
      </c>
      <c r="C33" s="80"/>
      <c r="D33" s="80"/>
      <c r="E33" s="80"/>
      <c r="F33" s="80"/>
      <c r="G33" s="80"/>
      <c r="H33" s="80"/>
      <c r="I33" s="81"/>
      <c r="J33" s="82" t="s">
        <v>16</v>
      </c>
      <c r="K33" s="83"/>
      <c r="L33" s="82">
        <v>26380.51</v>
      </c>
      <c r="M33" s="83"/>
    </row>
    <row r="34" spans="1:15" ht="24.6" customHeight="1">
      <c r="A34" s="21" t="s">
        <v>4</v>
      </c>
      <c r="B34" s="90" t="s">
        <v>58</v>
      </c>
      <c r="C34" s="91"/>
      <c r="D34" s="91"/>
      <c r="E34" s="91"/>
      <c r="F34" s="91"/>
      <c r="G34" s="91"/>
      <c r="H34" s="91"/>
      <c r="I34" s="92"/>
      <c r="J34" s="82"/>
      <c r="K34" s="83"/>
      <c r="L34" s="84">
        <v>74803</v>
      </c>
      <c r="M34" s="85"/>
    </row>
    <row r="35" spans="1:15" ht="13.15" customHeight="1">
      <c r="A35" s="22" t="s">
        <v>5</v>
      </c>
      <c r="B35" s="90" t="s">
        <v>62</v>
      </c>
      <c r="C35" s="91"/>
      <c r="D35" s="91"/>
      <c r="E35" s="91"/>
      <c r="F35" s="91"/>
      <c r="G35" s="91"/>
      <c r="H35" s="91"/>
      <c r="I35" s="92"/>
      <c r="J35" s="89"/>
      <c r="K35" s="83"/>
      <c r="L35" s="95">
        <v>1831.98</v>
      </c>
      <c r="M35" s="85"/>
    </row>
    <row r="36" spans="1:15" ht="14.45" customHeight="1">
      <c r="A36" s="22" t="s">
        <v>6</v>
      </c>
      <c r="B36" s="80" t="s">
        <v>50</v>
      </c>
      <c r="C36" s="80"/>
      <c r="D36" s="80"/>
      <c r="E36" s="80"/>
      <c r="F36" s="80"/>
      <c r="G36" s="80"/>
      <c r="H36" s="80"/>
      <c r="I36" s="81"/>
      <c r="J36" s="82"/>
      <c r="K36" s="83"/>
      <c r="L36" s="89">
        <v>38471.58</v>
      </c>
      <c r="M36" s="83"/>
    </row>
    <row r="37" spans="1:15" ht="24" customHeight="1">
      <c r="A37" s="22" t="s">
        <v>7</v>
      </c>
      <c r="B37" s="90" t="s">
        <v>51</v>
      </c>
      <c r="C37" s="91"/>
      <c r="D37" s="91"/>
      <c r="E37" s="91"/>
      <c r="F37" s="91"/>
      <c r="G37" s="91"/>
      <c r="H37" s="91"/>
      <c r="I37" s="92"/>
      <c r="J37" s="93" t="s">
        <v>46</v>
      </c>
      <c r="K37" s="94"/>
      <c r="L37" s="82">
        <v>13923.05</v>
      </c>
      <c r="M37" s="83"/>
    </row>
    <row r="38" spans="1:15">
      <c r="A38" s="22" t="s">
        <v>8</v>
      </c>
      <c r="B38" s="80" t="s">
        <v>57</v>
      </c>
      <c r="C38" s="80"/>
      <c r="D38" s="80"/>
      <c r="E38" s="80"/>
      <c r="F38" s="80"/>
      <c r="G38" s="80"/>
      <c r="H38" s="80"/>
      <c r="I38" s="81"/>
      <c r="J38" s="82" t="s">
        <v>17</v>
      </c>
      <c r="K38" s="83"/>
      <c r="L38" s="84">
        <v>781.94</v>
      </c>
      <c r="M38" s="85"/>
    </row>
    <row r="39" spans="1:15">
      <c r="A39" s="86" t="s">
        <v>35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</row>
    <row r="40" spans="1:15">
      <c r="A40" s="23" t="s">
        <v>9</v>
      </c>
      <c r="B40" s="79" t="s">
        <v>52</v>
      </c>
      <c r="C40" s="80"/>
      <c r="D40" s="80"/>
      <c r="E40" s="80"/>
      <c r="F40" s="80"/>
      <c r="G40" s="80"/>
      <c r="H40" s="80"/>
      <c r="I40" s="81"/>
      <c r="J40" s="82"/>
      <c r="K40" s="83"/>
      <c r="L40" s="89">
        <v>43713.75</v>
      </c>
      <c r="M40" s="83"/>
    </row>
    <row r="41" spans="1:15">
      <c r="A41" s="23" t="s">
        <v>10</v>
      </c>
      <c r="B41" s="79" t="s">
        <v>53</v>
      </c>
      <c r="C41" s="80"/>
      <c r="D41" s="80"/>
      <c r="E41" s="80"/>
      <c r="F41" s="80"/>
      <c r="G41" s="80"/>
      <c r="H41" s="80"/>
      <c r="I41" s="81"/>
      <c r="J41" s="82"/>
      <c r="K41" s="83"/>
      <c r="L41" s="82">
        <v>118637.49</v>
      </c>
      <c r="M41" s="83"/>
    </row>
    <row r="42" spans="1:15">
      <c r="A42" s="23" t="s">
        <v>11</v>
      </c>
      <c r="B42" s="79" t="s">
        <v>54</v>
      </c>
      <c r="C42" s="80"/>
      <c r="D42" s="80"/>
      <c r="E42" s="80"/>
      <c r="F42" s="80"/>
      <c r="G42" s="80"/>
      <c r="H42" s="80"/>
      <c r="I42" s="81"/>
      <c r="J42" s="82" t="s">
        <v>18</v>
      </c>
      <c r="K42" s="83"/>
      <c r="L42" s="84">
        <v>578.38</v>
      </c>
      <c r="M42" s="85"/>
    </row>
    <row r="43" spans="1:15">
      <c r="A43" s="23" t="s">
        <v>12</v>
      </c>
      <c r="B43" s="79" t="s">
        <v>36</v>
      </c>
      <c r="C43" s="80"/>
      <c r="D43" s="80"/>
      <c r="E43" s="80"/>
      <c r="F43" s="80"/>
      <c r="G43" s="80"/>
      <c r="H43" s="80"/>
      <c r="I43" s="81"/>
      <c r="J43" s="82"/>
      <c r="K43" s="83"/>
      <c r="L43" s="84">
        <v>38471.58</v>
      </c>
      <c r="M43" s="85"/>
    </row>
    <row r="44" spans="1:15">
      <c r="A44" s="24" t="s">
        <v>13</v>
      </c>
      <c r="B44" s="79" t="s">
        <v>37</v>
      </c>
      <c r="C44" s="80"/>
      <c r="D44" s="80"/>
      <c r="E44" s="80"/>
      <c r="F44" s="80"/>
      <c r="G44" s="80"/>
      <c r="H44" s="80"/>
      <c r="I44" s="81"/>
      <c r="J44" s="82"/>
      <c r="K44" s="83"/>
      <c r="L44" s="82">
        <v>8060.71</v>
      </c>
      <c r="M44" s="83"/>
    </row>
    <row r="45" spans="1:15" ht="13.9" customHeight="1">
      <c r="A45" s="9" t="s">
        <v>14</v>
      </c>
      <c r="B45" s="68" t="s">
        <v>38</v>
      </c>
      <c r="C45" s="69"/>
      <c r="D45" s="69"/>
      <c r="E45" s="69"/>
      <c r="F45" s="69"/>
      <c r="G45" s="69"/>
      <c r="H45" s="69"/>
      <c r="I45" s="70"/>
      <c r="J45" s="71"/>
      <c r="K45" s="72"/>
      <c r="L45" s="73">
        <f>L32+L33+L34+L36+L37+L38+L40+L41+L42+L43+L44+L35</f>
        <v>402293.57</v>
      </c>
      <c r="M45" s="72"/>
    </row>
    <row r="46" spans="1:15">
      <c r="A46" s="29" t="s">
        <v>63</v>
      </c>
      <c r="B46" s="30" t="s">
        <v>69</v>
      </c>
      <c r="C46" s="30"/>
      <c r="D46" s="30"/>
      <c r="E46" s="30"/>
      <c r="F46" s="30"/>
      <c r="G46" s="30"/>
      <c r="H46" s="30"/>
      <c r="I46" s="30"/>
      <c r="J46" s="31"/>
      <c r="K46" s="31"/>
      <c r="L46" s="74">
        <f>J21-L45+L13+J24</f>
        <v>120410.19000000002</v>
      </c>
      <c r="M46" s="75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76" t="s">
        <v>70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7">
        <f>L22+L23</f>
        <v>360574.98000000004</v>
      </c>
      <c r="M49" s="78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15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63" t="s">
        <v>40</v>
      </c>
      <c r="C53" s="67"/>
      <c r="D53" s="67"/>
      <c r="E53" s="67"/>
      <c r="F53" s="67"/>
      <c r="G53" s="67"/>
      <c r="H53" s="67"/>
      <c r="I53" s="64"/>
      <c r="J53" s="63" t="s">
        <v>20</v>
      </c>
      <c r="K53" s="64"/>
      <c r="L53" s="67" t="s">
        <v>22</v>
      </c>
      <c r="M53" s="64"/>
    </row>
    <row r="54" spans="1:13" ht="12" customHeight="1">
      <c r="A54" s="16" t="s">
        <v>2</v>
      </c>
      <c r="B54" s="60" t="s">
        <v>110</v>
      </c>
      <c r="C54" s="61"/>
      <c r="D54" s="61"/>
      <c r="E54" s="61"/>
      <c r="F54" s="61"/>
      <c r="G54" s="61"/>
      <c r="H54" s="61"/>
      <c r="I54" s="62"/>
      <c r="J54" s="63">
        <v>1</v>
      </c>
      <c r="K54" s="64"/>
      <c r="L54" s="65">
        <v>10602.81</v>
      </c>
      <c r="M54" s="66"/>
    </row>
    <row r="55" spans="1:13" ht="12" customHeight="1">
      <c r="A55" s="16" t="s">
        <v>3</v>
      </c>
      <c r="B55" s="60" t="s">
        <v>111</v>
      </c>
      <c r="C55" s="61"/>
      <c r="D55" s="61"/>
      <c r="E55" s="61"/>
      <c r="F55" s="61"/>
      <c r="G55" s="61"/>
      <c r="H55" s="61"/>
      <c r="I55" s="62"/>
      <c r="J55" s="63">
        <v>4</v>
      </c>
      <c r="K55" s="64"/>
      <c r="L55" s="65">
        <v>186012.36</v>
      </c>
      <c r="M55" s="66"/>
    </row>
    <row r="56" spans="1:13" ht="12" customHeight="1">
      <c r="A56" s="17" t="s">
        <v>4</v>
      </c>
      <c r="B56" s="60" t="s">
        <v>112</v>
      </c>
      <c r="C56" s="61"/>
      <c r="D56" s="61"/>
      <c r="E56" s="61"/>
      <c r="F56" s="61"/>
      <c r="G56" s="61"/>
      <c r="H56" s="61"/>
      <c r="I56" s="62"/>
      <c r="J56" s="63"/>
      <c r="K56" s="64"/>
      <c r="L56" s="63"/>
      <c r="M56" s="64"/>
    </row>
    <row r="57" spans="1:13" ht="7.15" customHeight="1"/>
    <row r="58" spans="1:13" ht="27.6" customHeight="1">
      <c r="A58" s="59" t="s">
        <v>71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3.9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ht="15.75">
      <c r="A60" s="58" t="s">
        <v>47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3" spans="1:13" ht="15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</sheetData>
  <mergeCells count="115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10" workbookViewId="0">
      <selection activeCell="B4" sqref="B4"/>
    </sheetView>
  </sheetViews>
  <sheetFormatPr defaultRowHeight="15"/>
  <cols>
    <col min="1" max="1" width="8" customWidth="1"/>
    <col min="2" max="2" width="43.7109375" customWidth="1"/>
    <col min="3" max="3" width="12.5703125" customWidth="1"/>
    <col min="4" max="4" width="19.5703125" customWidth="1"/>
    <col min="257" max="257" width="8" customWidth="1"/>
    <col min="258" max="258" width="43.7109375" customWidth="1"/>
    <col min="259" max="259" width="12.5703125" customWidth="1"/>
    <col min="260" max="260" width="19.5703125" customWidth="1"/>
    <col min="513" max="513" width="8" customWidth="1"/>
    <col min="514" max="514" width="43.7109375" customWidth="1"/>
    <col min="515" max="515" width="12.5703125" customWidth="1"/>
    <col min="516" max="516" width="19.5703125" customWidth="1"/>
    <col min="769" max="769" width="8" customWidth="1"/>
    <col min="770" max="770" width="43.7109375" customWidth="1"/>
    <col min="771" max="771" width="12.5703125" customWidth="1"/>
    <col min="772" max="772" width="19.5703125" customWidth="1"/>
    <col min="1025" max="1025" width="8" customWidth="1"/>
    <col min="1026" max="1026" width="43.7109375" customWidth="1"/>
    <col min="1027" max="1027" width="12.5703125" customWidth="1"/>
    <col min="1028" max="1028" width="19.5703125" customWidth="1"/>
    <col min="1281" max="1281" width="8" customWidth="1"/>
    <col min="1282" max="1282" width="43.7109375" customWidth="1"/>
    <col min="1283" max="1283" width="12.5703125" customWidth="1"/>
    <col min="1284" max="1284" width="19.5703125" customWidth="1"/>
    <col min="1537" max="1537" width="8" customWidth="1"/>
    <col min="1538" max="1538" width="43.7109375" customWidth="1"/>
    <col min="1539" max="1539" width="12.5703125" customWidth="1"/>
    <col min="1540" max="1540" width="19.5703125" customWidth="1"/>
    <col min="1793" max="1793" width="8" customWidth="1"/>
    <col min="1794" max="1794" width="43.7109375" customWidth="1"/>
    <col min="1795" max="1795" width="12.5703125" customWidth="1"/>
    <col min="1796" max="1796" width="19.5703125" customWidth="1"/>
    <col min="2049" max="2049" width="8" customWidth="1"/>
    <col min="2050" max="2050" width="43.7109375" customWidth="1"/>
    <col min="2051" max="2051" width="12.5703125" customWidth="1"/>
    <col min="2052" max="2052" width="19.5703125" customWidth="1"/>
    <col min="2305" max="2305" width="8" customWidth="1"/>
    <col min="2306" max="2306" width="43.7109375" customWidth="1"/>
    <col min="2307" max="2307" width="12.5703125" customWidth="1"/>
    <col min="2308" max="2308" width="19.5703125" customWidth="1"/>
    <col min="2561" max="2561" width="8" customWidth="1"/>
    <col min="2562" max="2562" width="43.7109375" customWidth="1"/>
    <col min="2563" max="2563" width="12.5703125" customWidth="1"/>
    <col min="2564" max="2564" width="19.5703125" customWidth="1"/>
    <col min="2817" max="2817" width="8" customWidth="1"/>
    <col min="2818" max="2818" width="43.7109375" customWidth="1"/>
    <col min="2819" max="2819" width="12.5703125" customWidth="1"/>
    <col min="2820" max="2820" width="19.5703125" customWidth="1"/>
    <col min="3073" max="3073" width="8" customWidth="1"/>
    <col min="3074" max="3074" width="43.7109375" customWidth="1"/>
    <col min="3075" max="3075" width="12.5703125" customWidth="1"/>
    <col min="3076" max="3076" width="19.5703125" customWidth="1"/>
    <col min="3329" max="3329" width="8" customWidth="1"/>
    <col min="3330" max="3330" width="43.7109375" customWidth="1"/>
    <col min="3331" max="3331" width="12.5703125" customWidth="1"/>
    <col min="3332" max="3332" width="19.5703125" customWidth="1"/>
    <col min="3585" max="3585" width="8" customWidth="1"/>
    <col min="3586" max="3586" width="43.7109375" customWidth="1"/>
    <col min="3587" max="3587" width="12.5703125" customWidth="1"/>
    <col min="3588" max="3588" width="19.5703125" customWidth="1"/>
    <col min="3841" max="3841" width="8" customWidth="1"/>
    <col min="3842" max="3842" width="43.7109375" customWidth="1"/>
    <col min="3843" max="3843" width="12.5703125" customWidth="1"/>
    <col min="3844" max="3844" width="19.5703125" customWidth="1"/>
    <col min="4097" max="4097" width="8" customWidth="1"/>
    <col min="4098" max="4098" width="43.7109375" customWidth="1"/>
    <col min="4099" max="4099" width="12.5703125" customWidth="1"/>
    <col min="4100" max="4100" width="19.5703125" customWidth="1"/>
    <col min="4353" max="4353" width="8" customWidth="1"/>
    <col min="4354" max="4354" width="43.7109375" customWidth="1"/>
    <col min="4355" max="4355" width="12.5703125" customWidth="1"/>
    <col min="4356" max="4356" width="19.5703125" customWidth="1"/>
    <col min="4609" max="4609" width="8" customWidth="1"/>
    <col min="4610" max="4610" width="43.7109375" customWidth="1"/>
    <col min="4611" max="4611" width="12.5703125" customWidth="1"/>
    <col min="4612" max="4612" width="19.5703125" customWidth="1"/>
    <col min="4865" max="4865" width="8" customWidth="1"/>
    <col min="4866" max="4866" width="43.7109375" customWidth="1"/>
    <col min="4867" max="4867" width="12.5703125" customWidth="1"/>
    <col min="4868" max="4868" width="19.5703125" customWidth="1"/>
    <col min="5121" max="5121" width="8" customWidth="1"/>
    <col min="5122" max="5122" width="43.7109375" customWidth="1"/>
    <col min="5123" max="5123" width="12.5703125" customWidth="1"/>
    <col min="5124" max="5124" width="19.5703125" customWidth="1"/>
    <col min="5377" max="5377" width="8" customWidth="1"/>
    <col min="5378" max="5378" width="43.7109375" customWidth="1"/>
    <col min="5379" max="5379" width="12.5703125" customWidth="1"/>
    <col min="5380" max="5380" width="19.5703125" customWidth="1"/>
    <col min="5633" max="5633" width="8" customWidth="1"/>
    <col min="5634" max="5634" width="43.7109375" customWidth="1"/>
    <col min="5635" max="5635" width="12.5703125" customWidth="1"/>
    <col min="5636" max="5636" width="19.5703125" customWidth="1"/>
    <col min="5889" max="5889" width="8" customWidth="1"/>
    <col min="5890" max="5890" width="43.7109375" customWidth="1"/>
    <col min="5891" max="5891" width="12.5703125" customWidth="1"/>
    <col min="5892" max="5892" width="19.5703125" customWidth="1"/>
    <col min="6145" max="6145" width="8" customWidth="1"/>
    <col min="6146" max="6146" width="43.7109375" customWidth="1"/>
    <col min="6147" max="6147" width="12.5703125" customWidth="1"/>
    <col min="6148" max="6148" width="19.5703125" customWidth="1"/>
    <col min="6401" max="6401" width="8" customWidth="1"/>
    <col min="6402" max="6402" width="43.7109375" customWidth="1"/>
    <col min="6403" max="6403" width="12.5703125" customWidth="1"/>
    <col min="6404" max="6404" width="19.5703125" customWidth="1"/>
    <col min="6657" max="6657" width="8" customWidth="1"/>
    <col min="6658" max="6658" width="43.7109375" customWidth="1"/>
    <col min="6659" max="6659" width="12.5703125" customWidth="1"/>
    <col min="6660" max="6660" width="19.5703125" customWidth="1"/>
    <col min="6913" max="6913" width="8" customWidth="1"/>
    <col min="6914" max="6914" width="43.7109375" customWidth="1"/>
    <col min="6915" max="6915" width="12.5703125" customWidth="1"/>
    <col min="6916" max="6916" width="19.5703125" customWidth="1"/>
    <col min="7169" max="7169" width="8" customWidth="1"/>
    <col min="7170" max="7170" width="43.7109375" customWidth="1"/>
    <col min="7171" max="7171" width="12.5703125" customWidth="1"/>
    <col min="7172" max="7172" width="19.5703125" customWidth="1"/>
    <col min="7425" max="7425" width="8" customWidth="1"/>
    <col min="7426" max="7426" width="43.7109375" customWidth="1"/>
    <col min="7427" max="7427" width="12.5703125" customWidth="1"/>
    <col min="7428" max="7428" width="19.5703125" customWidth="1"/>
    <col min="7681" max="7681" width="8" customWidth="1"/>
    <col min="7682" max="7682" width="43.7109375" customWidth="1"/>
    <col min="7683" max="7683" width="12.5703125" customWidth="1"/>
    <col min="7684" max="7684" width="19.5703125" customWidth="1"/>
    <col min="7937" max="7937" width="8" customWidth="1"/>
    <col min="7938" max="7938" width="43.7109375" customWidth="1"/>
    <col min="7939" max="7939" width="12.5703125" customWidth="1"/>
    <col min="7940" max="7940" width="19.5703125" customWidth="1"/>
    <col min="8193" max="8193" width="8" customWidth="1"/>
    <col min="8194" max="8194" width="43.7109375" customWidth="1"/>
    <col min="8195" max="8195" width="12.5703125" customWidth="1"/>
    <col min="8196" max="8196" width="19.5703125" customWidth="1"/>
    <col min="8449" max="8449" width="8" customWidth="1"/>
    <col min="8450" max="8450" width="43.7109375" customWidth="1"/>
    <col min="8451" max="8451" width="12.5703125" customWidth="1"/>
    <col min="8452" max="8452" width="19.5703125" customWidth="1"/>
    <col min="8705" max="8705" width="8" customWidth="1"/>
    <col min="8706" max="8706" width="43.7109375" customWidth="1"/>
    <col min="8707" max="8707" width="12.5703125" customWidth="1"/>
    <col min="8708" max="8708" width="19.5703125" customWidth="1"/>
    <col min="8961" max="8961" width="8" customWidth="1"/>
    <col min="8962" max="8962" width="43.7109375" customWidth="1"/>
    <col min="8963" max="8963" width="12.5703125" customWidth="1"/>
    <col min="8964" max="8964" width="19.5703125" customWidth="1"/>
    <col min="9217" max="9217" width="8" customWidth="1"/>
    <col min="9218" max="9218" width="43.7109375" customWidth="1"/>
    <col min="9219" max="9219" width="12.5703125" customWidth="1"/>
    <col min="9220" max="9220" width="19.5703125" customWidth="1"/>
    <col min="9473" max="9473" width="8" customWidth="1"/>
    <col min="9474" max="9474" width="43.7109375" customWidth="1"/>
    <col min="9475" max="9475" width="12.5703125" customWidth="1"/>
    <col min="9476" max="9476" width="19.5703125" customWidth="1"/>
    <col min="9729" max="9729" width="8" customWidth="1"/>
    <col min="9730" max="9730" width="43.7109375" customWidth="1"/>
    <col min="9731" max="9731" width="12.5703125" customWidth="1"/>
    <col min="9732" max="9732" width="19.5703125" customWidth="1"/>
    <col min="9985" max="9985" width="8" customWidth="1"/>
    <col min="9986" max="9986" width="43.7109375" customWidth="1"/>
    <col min="9987" max="9987" width="12.5703125" customWidth="1"/>
    <col min="9988" max="9988" width="19.5703125" customWidth="1"/>
    <col min="10241" max="10241" width="8" customWidth="1"/>
    <col min="10242" max="10242" width="43.7109375" customWidth="1"/>
    <col min="10243" max="10243" width="12.5703125" customWidth="1"/>
    <col min="10244" max="10244" width="19.5703125" customWidth="1"/>
    <col min="10497" max="10497" width="8" customWidth="1"/>
    <col min="10498" max="10498" width="43.7109375" customWidth="1"/>
    <col min="10499" max="10499" width="12.5703125" customWidth="1"/>
    <col min="10500" max="10500" width="19.5703125" customWidth="1"/>
    <col min="10753" max="10753" width="8" customWidth="1"/>
    <col min="10754" max="10754" width="43.7109375" customWidth="1"/>
    <col min="10755" max="10755" width="12.5703125" customWidth="1"/>
    <col min="10756" max="10756" width="19.5703125" customWidth="1"/>
    <col min="11009" max="11009" width="8" customWidth="1"/>
    <col min="11010" max="11010" width="43.7109375" customWidth="1"/>
    <col min="11011" max="11011" width="12.5703125" customWidth="1"/>
    <col min="11012" max="11012" width="19.5703125" customWidth="1"/>
    <col min="11265" max="11265" width="8" customWidth="1"/>
    <col min="11266" max="11266" width="43.7109375" customWidth="1"/>
    <col min="11267" max="11267" width="12.5703125" customWidth="1"/>
    <col min="11268" max="11268" width="19.5703125" customWidth="1"/>
    <col min="11521" max="11521" width="8" customWidth="1"/>
    <col min="11522" max="11522" width="43.7109375" customWidth="1"/>
    <col min="11523" max="11523" width="12.5703125" customWidth="1"/>
    <col min="11524" max="11524" width="19.5703125" customWidth="1"/>
    <col min="11777" max="11777" width="8" customWidth="1"/>
    <col min="11778" max="11778" width="43.7109375" customWidth="1"/>
    <col min="11779" max="11779" width="12.5703125" customWidth="1"/>
    <col min="11780" max="11780" width="19.5703125" customWidth="1"/>
    <col min="12033" max="12033" width="8" customWidth="1"/>
    <col min="12034" max="12034" width="43.7109375" customWidth="1"/>
    <col min="12035" max="12035" width="12.5703125" customWidth="1"/>
    <col min="12036" max="12036" width="19.5703125" customWidth="1"/>
    <col min="12289" max="12289" width="8" customWidth="1"/>
    <col min="12290" max="12290" width="43.7109375" customWidth="1"/>
    <col min="12291" max="12291" width="12.5703125" customWidth="1"/>
    <col min="12292" max="12292" width="19.5703125" customWidth="1"/>
    <col min="12545" max="12545" width="8" customWidth="1"/>
    <col min="12546" max="12546" width="43.7109375" customWidth="1"/>
    <col min="12547" max="12547" width="12.5703125" customWidth="1"/>
    <col min="12548" max="12548" width="19.5703125" customWidth="1"/>
    <col min="12801" max="12801" width="8" customWidth="1"/>
    <col min="12802" max="12802" width="43.7109375" customWidth="1"/>
    <col min="12803" max="12803" width="12.5703125" customWidth="1"/>
    <col min="12804" max="12804" width="19.5703125" customWidth="1"/>
    <col min="13057" max="13057" width="8" customWidth="1"/>
    <col min="13058" max="13058" width="43.7109375" customWidth="1"/>
    <col min="13059" max="13059" width="12.5703125" customWidth="1"/>
    <col min="13060" max="13060" width="19.5703125" customWidth="1"/>
    <col min="13313" max="13313" width="8" customWidth="1"/>
    <col min="13314" max="13314" width="43.7109375" customWidth="1"/>
    <col min="13315" max="13315" width="12.5703125" customWidth="1"/>
    <col min="13316" max="13316" width="19.5703125" customWidth="1"/>
    <col min="13569" max="13569" width="8" customWidth="1"/>
    <col min="13570" max="13570" width="43.7109375" customWidth="1"/>
    <col min="13571" max="13571" width="12.5703125" customWidth="1"/>
    <col min="13572" max="13572" width="19.5703125" customWidth="1"/>
    <col min="13825" max="13825" width="8" customWidth="1"/>
    <col min="13826" max="13826" width="43.7109375" customWidth="1"/>
    <col min="13827" max="13827" width="12.5703125" customWidth="1"/>
    <col min="13828" max="13828" width="19.5703125" customWidth="1"/>
    <col min="14081" max="14081" width="8" customWidth="1"/>
    <col min="14082" max="14082" width="43.7109375" customWidth="1"/>
    <col min="14083" max="14083" width="12.5703125" customWidth="1"/>
    <col min="14084" max="14084" width="19.5703125" customWidth="1"/>
    <col min="14337" max="14337" width="8" customWidth="1"/>
    <col min="14338" max="14338" width="43.7109375" customWidth="1"/>
    <col min="14339" max="14339" width="12.5703125" customWidth="1"/>
    <col min="14340" max="14340" width="19.5703125" customWidth="1"/>
    <col min="14593" max="14593" width="8" customWidth="1"/>
    <col min="14594" max="14594" width="43.7109375" customWidth="1"/>
    <col min="14595" max="14595" width="12.5703125" customWidth="1"/>
    <col min="14596" max="14596" width="19.5703125" customWidth="1"/>
    <col min="14849" max="14849" width="8" customWidth="1"/>
    <col min="14850" max="14850" width="43.7109375" customWidth="1"/>
    <col min="14851" max="14851" width="12.5703125" customWidth="1"/>
    <col min="14852" max="14852" width="19.5703125" customWidth="1"/>
    <col min="15105" max="15105" width="8" customWidth="1"/>
    <col min="15106" max="15106" width="43.7109375" customWidth="1"/>
    <col min="15107" max="15107" width="12.5703125" customWidth="1"/>
    <col min="15108" max="15108" width="19.5703125" customWidth="1"/>
    <col min="15361" max="15361" width="8" customWidth="1"/>
    <col min="15362" max="15362" width="43.7109375" customWidth="1"/>
    <col min="15363" max="15363" width="12.5703125" customWidth="1"/>
    <col min="15364" max="15364" width="19.5703125" customWidth="1"/>
    <col min="15617" max="15617" width="8" customWidth="1"/>
    <col min="15618" max="15618" width="43.7109375" customWidth="1"/>
    <col min="15619" max="15619" width="12.5703125" customWidth="1"/>
    <col min="15620" max="15620" width="19.5703125" customWidth="1"/>
    <col min="15873" max="15873" width="8" customWidth="1"/>
    <col min="15874" max="15874" width="43.7109375" customWidth="1"/>
    <col min="15875" max="15875" width="12.5703125" customWidth="1"/>
    <col min="15876" max="15876" width="19.5703125" customWidth="1"/>
    <col min="16129" max="16129" width="8" customWidth="1"/>
    <col min="16130" max="16130" width="43.710937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72</v>
      </c>
    </row>
    <row r="2" spans="1:4" ht="67.150000000000006" customHeight="1">
      <c r="A2" s="153" t="s">
        <v>73</v>
      </c>
      <c r="B2" s="154"/>
      <c r="C2" s="154"/>
      <c r="D2" s="154"/>
    </row>
    <row r="3" spans="1:4" ht="26.45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75">
      <c r="A4" s="33">
        <v>1</v>
      </c>
      <c r="B4" s="35" t="s">
        <v>77</v>
      </c>
      <c r="C4" s="34"/>
      <c r="D4" s="36"/>
    </row>
    <row r="5" spans="1:4" ht="19.899999999999999" customHeight="1">
      <c r="A5" s="33"/>
      <c r="B5" s="37" t="s">
        <v>78</v>
      </c>
      <c r="C5" s="33"/>
      <c r="D5" s="36">
        <v>136</v>
      </c>
    </row>
    <row r="6" spans="1:4" ht="15.75">
      <c r="A6" s="33"/>
      <c r="B6" s="38" t="s">
        <v>79</v>
      </c>
      <c r="C6" s="33" t="s">
        <v>80</v>
      </c>
      <c r="D6" s="36"/>
    </row>
    <row r="7" spans="1:4" ht="15.75">
      <c r="A7" s="33"/>
      <c r="B7" s="39"/>
      <c r="C7" s="33"/>
      <c r="D7" s="36"/>
    </row>
    <row r="8" spans="1:4" ht="15.75">
      <c r="A8" s="33"/>
      <c r="B8" s="40" t="s">
        <v>81</v>
      </c>
      <c r="C8" s="33"/>
      <c r="D8" s="36">
        <v>2144</v>
      </c>
    </row>
    <row r="9" spans="1:4" ht="16.899999999999999" customHeight="1">
      <c r="A9" s="33"/>
      <c r="B9" s="37" t="s">
        <v>82</v>
      </c>
      <c r="C9" s="33" t="s">
        <v>83</v>
      </c>
      <c r="D9" s="36">
        <v>50343</v>
      </c>
    </row>
    <row r="10" spans="1:4" ht="15.75">
      <c r="A10" s="33"/>
      <c r="B10" s="37" t="s">
        <v>84</v>
      </c>
      <c r="C10" s="33"/>
      <c r="D10" s="36">
        <v>2346</v>
      </c>
    </row>
    <row r="11" spans="1:4" ht="15.75">
      <c r="A11" s="33"/>
      <c r="B11" s="37"/>
      <c r="C11" s="33"/>
      <c r="D11" s="36"/>
    </row>
    <row r="12" spans="1:4" ht="15.75">
      <c r="A12" s="33"/>
      <c r="B12" s="37" t="s">
        <v>85</v>
      </c>
      <c r="C12" s="33"/>
      <c r="D12" s="36">
        <v>1193</v>
      </c>
    </row>
    <row r="13" spans="1:4" ht="15.75">
      <c r="A13" s="33"/>
      <c r="B13" s="39" t="s">
        <v>86</v>
      </c>
      <c r="C13" s="33" t="s">
        <v>87</v>
      </c>
      <c r="D13" s="36"/>
    </row>
    <row r="14" spans="1:4" ht="15.75">
      <c r="A14" s="33"/>
      <c r="B14" s="37"/>
      <c r="C14" s="33"/>
      <c r="D14" s="36"/>
    </row>
    <row r="15" spans="1:4" ht="15.75">
      <c r="A15" s="33">
        <v>2</v>
      </c>
      <c r="B15" s="35" t="s">
        <v>88</v>
      </c>
      <c r="C15" s="33"/>
      <c r="D15" s="36">
        <v>1939</v>
      </c>
    </row>
    <row r="16" spans="1:4" ht="15.75">
      <c r="A16" s="33"/>
      <c r="B16" s="39" t="s">
        <v>89</v>
      </c>
      <c r="C16" s="33" t="s">
        <v>90</v>
      </c>
      <c r="D16" s="36"/>
    </row>
    <row r="17" spans="1:4" ht="15.75">
      <c r="A17" s="33"/>
      <c r="B17" s="39" t="s">
        <v>91</v>
      </c>
      <c r="C17" s="33" t="s">
        <v>80</v>
      </c>
      <c r="D17" s="36"/>
    </row>
    <row r="18" spans="1:4" ht="15.75">
      <c r="A18" s="33"/>
      <c r="B18" s="39" t="s">
        <v>92</v>
      </c>
      <c r="C18" s="33" t="s">
        <v>93</v>
      </c>
      <c r="D18" s="36"/>
    </row>
    <row r="19" spans="1:4" ht="18.600000000000001" customHeight="1">
      <c r="A19" s="33"/>
      <c r="B19" s="39"/>
      <c r="C19" s="33"/>
      <c r="D19" s="36"/>
    </row>
    <row r="20" spans="1:4" ht="15.75">
      <c r="A20" s="33">
        <v>3</v>
      </c>
      <c r="B20" s="35" t="s">
        <v>94</v>
      </c>
      <c r="C20" s="33"/>
      <c r="D20" s="36"/>
    </row>
    <row r="21" spans="1:4" ht="15.75">
      <c r="A21" s="33"/>
      <c r="B21" s="37" t="s">
        <v>95</v>
      </c>
      <c r="C21" s="33" t="s">
        <v>96</v>
      </c>
      <c r="D21" s="36">
        <v>10628</v>
      </c>
    </row>
    <row r="22" spans="1:4" ht="16.149999999999999" customHeight="1">
      <c r="A22" s="33"/>
      <c r="B22" s="37" t="s">
        <v>97</v>
      </c>
      <c r="C22" s="33" t="s">
        <v>98</v>
      </c>
      <c r="D22" s="36">
        <v>318</v>
      </c>
    </row>
    <row r="23" spans="1:4" ht="16.899999999999999" customHeight="1">
      <c r="A23" s="33"/>
      <c r="B23" s="37" t="s">
        <v>99</v>
      </c>
      <c r="C23" s="33" t="s">
        <v>100</v>
      </c>
      <c r="D23" s="36">
        <v>105</v>
      </c>
    </row>
    <row r="24" spans="1:4" ht="15.75">
      <c r="A24" s="33"/>
      <c r="B24" s="37" t="s">
        <v>101</v>
      </c>
      <c r="C24" s="33" t="s">
        <v>80</v>
      </c>
      <c r="D24" s="36">
        <v>1386</v>
      </c>
    </row>
    <row r="25" spans="1:4" ht="15.75">
      <c r="A25" s="33"/>
      <c r="B25" s="37" t="s">
        <v>102</v>
      </c>
      <c r="C25" s="33" t="s">
        <v>103</v>
      </c>
      <c r="D25" s="36">
        <v>4066</v>
      </c>
    </row>
    <row r="26" spans="1:4" ht="15.75">
      <c r="A26" s="33"/>
      <c r="B26" s="37"/>
      <c r="C26" s="33"/>
      <c r="D26" s="36"/>
    </row>
    <row r="27" spans="1:4" ht="15.6" customHeight="1">
      <c r="A27" s="33">
        <v>4</v>
      </c>
      <c r="B27" s="35" t="s">
        <v>104</v>
      </c>
      <c r="C27" s="33"/>
      <c r="D27" s="36">
        <v>199</v>
      </c>
    </row>
    <row r="28" spans="1:4" ht="15.6" customHeight="1">
      <c r="A28" s="33"/>
      <c r="B28" s="35"/>
      <c r="C28" s="33"/>
      <c r="D28" s="36"/>
    </row>
    <row r="29" spans="1:4" ht="27" customHeight="1">
      <c r="A29" s="34"/>
      <c r="B29" s="41" t="s">
        <v>21</v>
      </c>
      <c r="C29" s="33"/>
      <c r="D29" s="42">
        <f>SUM(D5:D28)</f>
        <v>74803</v>
      </c>
    </row>
    <row r="30" spans="1:4" ht="15.75">
      <c r="A30" s="43"/>
      <c r="B30" s="43"/>
      <c r="C30" s="43"/>
    </row>
    <row r="31" spans="1:4" ht="15.75">
      <c r="A31" s="43"/>
      <c r="B31" s="43"/>
      <c r="C31" s="43"/>
    </row>
    <row r="32" spans="1:4" ht="15.75">
      <c r="A32" s="43"/>
      <c r="B32" s="43"/>
      <c r="C32" s="43"/>
    </row>
    <row r="33" spans="1:4" ht="31.15" customHeight="1">
      <c r="A33" s="43"/>
      <c r="B33" s="44" t="s">
        <v>105</v>
      </c>
      <c r="C33" s="45" t="s">
        <v>106</v>
      </c>
      <c r="D33" t="s">
        <v>107</v>
      </c>
    </row>
    <row r="34" spans="1:4" ht="15.75">
      <c r="A34" s="43"/>
      <c r="B34" s="43"/>
      <c r="C34" s="45" t="s">
        <v>108</v>
      </c>
      <c r="D34" s="46" t="s">
        <v>109</v>
      </c>
    </row>
    <row r="35" spans="1:4" ht="26.45" customHeight="1">
      <c r="A35" s="47"/>
      <c r="B35" s="48"/>
      <c r="C35" s="49"/>
    </row>
    <row r="36" spans="1:4">
      <c r="C36" s="50"/>
    </row>
  </sheetData>
  <mergeCells count="1">
    <mergeCell ref="A2:D2"/>
  </mergeCells>
  <pageMargins left="0.7" right="0.7" top="0.5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2017-03-03T11:27:47Z</cp:lastPrinted>
  <dcterms:created xsi:type="dcterms:W3CDTF">2012-10-17T06:04:49Z</dcterms:created>
  <dcterms:modified xsi:type="dcterms:W3CDTF">2017-03-03T11:31:39Z</dcterms:modified>
</cp:coreProperties>
</file>