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1" i="12"/>
  <c r="L44" i="9"/>
  <c r="I23" l="1"/>
  <c r="J23" s="1"/>
  <c r="D24"/>
  <c r="I22"/>
  <c r="L22" s="1"/>
  <c r="L23" l="1"/>
  <c r="L45"/>
  <c r="J24"/>
  <c r="F24"/>
  <c r="I21"/>
  <c r="L21" s="1"/>
  <c r="L24" s="1"/>
  <c r="L48"/>
  <c r="I24" l="1"/>
</calcChain>
</file>

<file path=xl/sharedStrings.xml><?xml version="1.0" encoding="utf-8"?>
<sst xmlns="http://schemas.openxmlformats.org/spreadsheetml/2006/main" count="130" uniqueCount="117">
  <si>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</si>
  <si>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</si>
  <si>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</si>
  <si>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</si>
  <si>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</si>
  <si>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</si>
  <si>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</si>
  <si>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</si>
  <si>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</si>
  <si>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</si>
  <si>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</si>
  <si>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</si>
  <si>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</si>
  <si>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</si>
  <si>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</si>
  <si>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</si>
  <si>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</si>
  <si>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</si>
  <si>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</si>
  <si>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</si>
  <si>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</si>
  <si>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</si>
  <si>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</si>
  <si>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</si>
  <si>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</si>
  <si>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</si>
  <si>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</si>
  <si>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</si>
  <si>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</si>
  <si>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</si>
  <si>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</si>
  <si>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</si>
  <si>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</si>
  <si>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</si>
  <si>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</si>
  <si>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</si>
  <si>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</si>
  <si>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</si>
  <si>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</si>
  <si>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</si>
  <si>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</si>
  <si>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</si>
  <si>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</si>
  <si>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</si>
  <si>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</si>
  <si>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</si>
  <si>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</si>
  <si>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</si>
  <si>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</si>
  <si>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</si>
  <si>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</si>
  <si>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</si>
  <si>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</si>
  <si>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</si>
  <si>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</si>
  <si>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</si>
  <si>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</si>
  <si>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Февральская,50</t>
    </r>
  </si>
  <si>
    <t>Задолженность на 01.01.2016 г.</t>
  </si>
  <si>
    <t>Прочие поступления</t>
  </si>
  <si>
    <t>гр.6=гр.4-гр.5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</si>
  <si>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</si>
  <si>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</si>
  <si>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</si>
  <si>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</si>
  <si>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</si>
  <si>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</si>
  <si>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</si>
  <si>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</si>
  <si>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</si>
  <si>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кв.4,5,22,26,68,70,76,82,90</t>
  </si>
  <si>
    <t xml:space="preserve">Предъявлены исковые заявления о взыскании задолженности </t>
  </si>
  <si>
    <t>Составлены соглашения о рассрочке платежей кв.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</si>
  <si>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</si>
  <si>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50 ул. Февральская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</si>
  <si>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</si>
  <si>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</si>
  <si>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</si>
  <si>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</si>
  <si>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</si>
  <si>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</si>
  <si>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3,25 м.</t>
  </si>
  <si>
    <t>смена вентилей</t>
  </si>
  <si>
    <t>2 шт.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</si>
  <si>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</si>
  <si>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</si>
  <si>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</si>
  <si>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</si>
  <si>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</si>
  <si>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</si>
  <si>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</si>
  <si>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</si>
  <si>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80 м.</t>
  </si>
  <si>
    <t>Электромонтажные работы</t>
  </si>
  <si>
    <t>в том числе смена ламп</t>
  </si>
  <si>
    <t>18 шт.</t>
  </si>
  <si>
    <t>смена электропроводки</t>
  </si>
  <si>
    <t>21 м.</t>
  </si>
  <si>
    <t>смена плофонов</t>
  </si>
  <si>
    <t>смена светильников</t>
  </si>
  <si>
    <t>3 шт.</t>
  </si>
  <si>
    <t>смена светодиодных светильников с датчиками движения</t>
  </si>
  <si>
    <t>12 шт.</t>
  </si>
  <si>
    <t>Общестроительные работы</t>
  </si>
  <si>
    <t>Остекление рам</t>
  </si>
  <si>
    <t>0,7 м2</t>
  </si>
  <si>
    <t>Ремонт кровли</t>
  </si>
  <si>
    <t>2 м.</t>
  </si>
  <si>
    <t>Проверка и прочистка вентканалов</t>
  </si>
  <si>
    <t>Косметический ремонт подъезда № 3</t>
  </si>
  <si>
    <t>1 подъезд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</si>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</sst>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6" workbookViewId="0">
      <selection activeCell="O34" sqref="O3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10.28515625" customWidth="1"/>
    <col min="9" max="9" width="13" customWidth="1"/>
    <col min="11" max="11" width="5.7109375" customWidth="1"/>
    <col min="13" max="13" width="6.7109375" customWidth="1"/>
    <col min="15" max="15" width="10.42578125" bestFit="1" customWidth="1"/>
  </cols>
  <sheetData>
    <row r="1" spans="1:13" ht="15.7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7.9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4.9000000000000004" customHeight="1"/>
    <row r="7" spans="1:13" ht="13.15" customHeight="1">
      <c r="A7" s="36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6" customHeight="1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>
      <c r="A9" s="37" t="s">
        <v>63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8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9.6" customHeight="1"/>
    <row r="12" spans="1:13" ht="13.9" customHeight="1">
      <c r="A12" s="15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12">
        <v>624099.02</v>
      </c>
      <c r="M13" s="11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39" t="s">
        <v>28</v>
      </c>
      <c r="B15" s="39"/>
      <c r="C15" s="39"/>
      <c r="D15" s="39"/>
      <c r="E15" s="39"/>
      <c r="F15" s="39"/>
      <c r="G15" s="39"/>
      <c r="H15" s="3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0" t="s">
        <v>24</v>
      </c>
      <c r="B17" s="41"/>
      <c r="C17" s="42"/>
      <c r="D17" s="49" t="s">
        <v>58</v>
      </c>
      <c r="E17" s="50"/>
      <c r="F17" s="49" t="s">
        <v>65</v>
      </c>
      <c r="G17" s="53"/>
      <c r="H17" s="50"/>
      <c r="I17" s="60" t="s">
        <v>54</v>
      </c>
      <c r="J17" s="53" t="s">
        <v>66</v>
      </c>
      <c r="K17" s="50"/>
      <c r="L17" s="49" t="s">
        <v>64</v>
      </c>
      <c r="M17" s="50"/>
    </row>
    <row r="18" spans="1:13" ht="29.45" customHeight="1">
      <c r="A18" s="43"/>
      <c r="B18" s="44"/>
      <c r="C18" s="45"/>
      <c r="D18" s="51"/>
      <c r="E18" s="52"/>
      <c r="F18" s="51"/>
      <c r="G18" s="54"/>
      <c r="H18" s="52"/>
      <c r="I18" s="61"/>
      <c r="J18" s="54"/>
      <c r="K18" s="52"/>
      <c r="L18" s="51"/>
      <c r="M18" s="52"/>
    </row>
    <row r="19" spans="1:13" ht="10.9" customHeight="1">
      <c r="A19" s="46"/>
      <c r="B19" s="47"/>
      <c r="C19" s="48"/>
      <c r="D19" s="55" t="s">
        <v>27</v>
      </c>
      <c r="E19" s="56"/>
      <c r="F19" s="55" t="s">
        <v>27</v>
      </c>
      <c r="G19" s="57"/>
      <c r="H19" s="56"/>
      <c r="I19" s="26" t="s">
        <v>27</v>
      </c>
      <c r="J19" s="55" t="s">
        <v>27</v>
      </c>
      <c r="K19" s="56"/>
      <c r="L19" s="58" t="s">
        <v>27</v>
      </c>
      <c r="M19" s="59"/>
    </row>
    <row r="20" spans="1:13" ht="10.9" customHeight="1">
      <c r="A20" s="113">
        <v>1</v>
      </c>
      <c r="B20" s="114"/>
      <c r="C20" s="115"/>
      <c r="D20" s="55">
        <v>2</v>
      </c>
      <c r="E20" s="56"/>
      <c r="F20" s="55">
        <v>3</v>
      </c>
      <c r="G20" s="57"/>
      <c r="H20" s="56"/>
      <c r="I20" s="26" t="s">
        <v>53</v>
      </c>
      <c r="J20" s="55">
        <v>5</v>
      </c>
      <c r="K20" s="56"/>
      <c r="L20" s="55" t="s">
        <v>60</v>
      </c>
      <c r="M20" s="56"/>
    </row>
    <row r="21" spans="1:13" ht="13.5" customHeight="1">
      <c r="A21" s="64" t="s">
        <v>25</v>
      </c>
      <c r="B21" s="65"/>
      <c r="C21" s="66"/>
      <c r="D21" s="67">
        <v>217220.79</v>
      </c>
      <c r="E21" s="68"/>
      <c r="F21" s="62">
        <v>805093.91</v>
      </c>
      <c r="G21" s="69"/>
      <c r="H21" s="63"/>
      <c r="I21" s="25">
        <f>D21+F21</f>
        <v>1022314.7000000001</v>
      </c>
      <c r="J21" s="62">
        <v>817724.81</v>
      </c>
      <c r="K21" s="63"/>
      <c r="L21" s="67">
        <f>I21-J21</f>
        <v>204589.89</v>
      </c>
      <c r="M21" s="68"/>
    </row>
    <row r="22" spans="1:13" ht="13.5" customHeight="1">
      <c r="A22" s="70" t="s">
        <v>26</v>
      </c>
      <c r="B22" s="71"/>
      <c r="C22" s="72"/>
      <c r="D22" s="67">
        <v>411123.07</v>
      </c>
      <c r="E22" s="68"/>
      <c r="F22" s="62">
        <v>1730409.13</v>
      </c>
      <c r="G22" s="69"/>
      <c r="H22" s="63"/>
      <c r="I22" s="25">
        <f t="shared" ref="I22:I23" si="0">D22+F22</f>
        <v>2141532.1999999997</v>
      </c>
      <c r="J22" s="62">
        <v>1725159.18</v>
      </c>
      <c r="K22" s="63"/>
      <c r="L22" s="67">
        <f t="shared" ref="L22:L23" si="1">I22-J22</f>
        <v>416373.01999999979</v>
      </c>
      <c r="M22" s="68"/>
    </row>
    <row r="23" spans="1:13" ht="13.5" customHeight="1">
      <c r="A23" s="6" t="s">
        <v>59</v>
      </c>
      <c r="B23" s="7"/>
      <c r="C23" s="8"/>
      <c r="D23" s="67">
        <v>0</v>
      </c>
      <c r="E23" s="68"/>
      <c r="F23" s="62">
        <v>2601.36</v>
      </c>
      <c r="G23" s="69"/>
      <c r="H23" s="63"/>
      <c r="I23" s="25">
        <f t="shared" si="0"/>
        <v>2601.36</v>
      </c>
      <c r="J23" s="62">
        <f>I23</f>
        <v>2601.36</v>
      </c>
      <c r="K23" s="63"/>
      <c r="L23" s="67">
        <f t="shared" si="1"/>
        <v>0</v>
      </c>
      <c r="M23" s="68"/>
    </row>
    <row r="24" spans="1:13" ht="13.5" customHeight="1">
      <c r="A24" s="70" t="s">
        <v>20</v>
      </c>
      <c r="B24" s="71"/>
      <c r="C24" s="72"/>
      <c r="D24" s="67">
        <f>D21+D22+D23</f>
        <v>628343.86</v>
      </c>
      <c r="E24" s="68"/>
      <c r="F24" s="69">
        <f>F21+F22+F23</f>
        <v>2538104.4</v>
      </c>
      <c r="G24" s="69"/>
      <c r="H24" s="63"/>
      <c r="I24" s="25">
        <f>SUM(I21:I23)</f>
        <v>3166448.26</v>
      </c>
      <c r="J24" s="62">
        <f>J21+J22+J23</f>
        <v>2545485.35</v>
      </c>
      <c r="K24" s="63"/>
      <c r="L24" s="73">
        <f>SUM(L21:L23)</f>
        <v>620962.9099999998</v>
      </c>
      <c r="M24" s="68"/>
    </row>
    <row r="25" spans="1:13" ht="7.9" customHeight="1"/>
    <row r="26" spans="1:13" ht="15.75">
      <c r="A26" s="39" t="s">
        <v>30</v>
      </c>
      <c r="B26" s="39"/>
      <c r="C26" s="39"/>
      <c r="D26" s="39"/>
      <c r="E26" s="39"/>
      <c r="F26" s="39"/>
      <c r="G26" s="39"/>
      <c r="H26" s="39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74" t="s">
        <v>18</v>
      </c>
      <c r="B28" s="76" t="s">
        <v>0</v>
      </c>
      <c r="C28" s="77"/>
      <c r="D28" s="77"/>
      <c r="E28" s="77"/>
      <c r="F28" s="77"/>
      <c r="G28" s="77"/>
      <c r="H28" s="77"/>
      <c r="I28" s="78"/>
      <c r="J28" s="76" t="s">
        <v>14</v>
      </c>
      <c r="K28" s="78"/>
      <c r="L28" s="82" t="s">
        <v>31</v>
      </c>
      <c r="M28" s="83"/>
    </row>
    <row r="29" spans="1:13" ht="10.15" customHeight="1">
      <c r="A29" s="75"/>
      <c r="B29" s="79"/>
      <c r="C29" s="80"/>
      <c r="D29" s="80"/>
      <c r="E29" s="80"/>
      <c r="F29" s="80"/>
      <c r="G29" s="80"/>
      <c r="H29" s="80"/>
      <c r="I29" s="81"/>
      <c r="J29" s="79"/>
      <c r="K29" s="81"/>
      <c r="L29" s="84"/>
      <c r="M29" s="85"/>
    </row>
    <row r="30" spans="1:13" ht="26.45" customHeight="1">
      <c r="A30" s="86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</row>
    <row r="31" spans="1:13" ht="13.5" customHeight="1">
      <c r="A31" s="21" t="s">
        <v>2</v>
      </c>
      <c r="B31" s="89" t="s">
        <v>47</v>
      </c>
      <c r="C31" s="90"/>
      <c r="D31" s="90"/>
      <c r="E31" s="90"/>
      <c r="F31" s="90"/>
      <c r="G31" s="90"/>
      <c r="H31" s="90"/>
      <c r="I31" s="91"/>
      <c r="J31" s="92"/>
      <c r="K31" s="93"/>
      <c r="L31" s="94">
        <v>54897.48</v>
      </c>
      <c r="M31" s="95"/>
    </row>
    <row r="32" spans="1:13" ht="13.5" customHeight="1">
      <c r="A32" s="21" t="s">
        <v>3</v>
      </c>
      <c r="B32" s="89" t="s">
        <v>22</v>
      </c>
      <c r="C32" s="90"/>
      <c r="D32" s="90"/>
      <c r="E32" s="90"/>
      <c r="F32" s="90"/>
      <c r="G32" s="90"/>
      <c r="H32" s="90"/>
      <c r="I32" s="91"/>
      <c r="J32" s="92" t="s">
        <v>15</v>
      </c>
      <c r="K32" s="93"/>
      <c r="L32" s="92">
        <v>39526.19</v>
      </c>
      <c r="M32" s="93"/>
    </row>
    <row r="33" spans="1:15" ht="24.6" customHeight="1">
      <c r="A33" s="21" t="s">
        <v>4</v>
      </c>
      <c r="B33" s="100" t="s">
        <v>56</v>
      </c>
      <c r="C33" s="101"/>
      <c r="D33" s="101"/>
      <c r="E33" s="101"/>
      <c r="F33" s="101"/>
      <c r="G33" s="101"/>
      <c r="H33" s="101"/>
      <c r="I33" s="102"/>
      <c r="J33" s="92"/>
      <c r="K33" s="93"/>
      <c r="L33" s="94">
        <v>181692</v>
      </c>
      <c r="M33" s="95"/>
    </row>
    <row r="34" spans="1:15" ht="12.6" customHeight="1">
      <c r="A34" s="22" t="s">
        <v>5</v>
      </c>
      <c r="B34" s="100" t="s">
        <v>61</v>
      </c>
      <c r="C34" s="101"/>
      <c r="D34" s="101"/>
      <c r="E34" s="101"/>
      <c r="F34" s="101"/>
      <c r="G34" s="101"/>
      <c r="H34" s="101"/>
      <c r="I34" s="102"/>
      <c r="J34" s="105"/>
      <c r="K34" s="93"/>
      <c r="L34" s="99">
        <v>2744.87</v>
      </c>
      <c r="M34" s="95"/>
    </row>
    <row r="35" spans="1:15" ht="14.45" customHeight="1">
      <c r="A35" s="22" t="s">
        <v>6</v>
      </c>
      <c r="B35" s="96" t="s">
        <v>48</v>
      </c>
      <c r="C35" s="97"/>
      <c r="D35" s="97"/>
      <c r="E35" s="97"/>
      <c r="F35" s="97"/>
      <c r="G35" s="97"/>
      <c r="H35" s="97"/>
      <c r="I35" s="98"/>
      <c r="J35" s="92"/>
      <c r="K35" s="93"/>
      <c r="L35" s="99">
        <v>57642.35</v>
      </c>
      <c r="M35" s="95"/>
    </row>
    <row r="36" spans="1:15" ht="24" customHeight="1">
      <c r="A36" s="22" t="s">
        <v>7</v>
      </c>
      <c r="B36" s="100" t="s">
        <v>49</v>
      </c>
      <c r="C36" s="101"/>
      <c r="D36" s="101"/>
      <c r="E36" s="101"/>
      <c r="F36" s="101"/>
      <c r="G36" s="101"/>
      <c r="H36" s="101"/>
      <c r="I36" s="102"/>
      <c r="J36" s="103" t="s">
        <v>44</v>
      </c>
      <c r="K36" s="104"/>
      <c r="L36" s="92">
        <v>20861.04</v>
      </c>
      <c r="M36" s="93"/>
    </row>
    <row r="37" spans="1:15">
      <c r="A37" s="22" t="s">
        <v>8</v>
      </c>
      <c r="B37" s="90" t="s">
        <v>55</v>
      </c>
      <c r="C37" s="90"/>
      <c r="D37" s="90"/>
      <c r="E37" s="90"/>
      <c r="F37" s="90"/>
      <c r="G37" s="90"/>
      <c r="H37" s="90"/>
      <c r="I37" s="91"/>
      <c r="J37" s="92" t="s">
        <v>16</v>
      </c>
      <c r="K37" s="93"/>
      <c r="L37" s="94">
        <v>4219.8900000000003</v>
      </c>
      <c r="M37" s="95"/>
    </row>
    <row r="38" spans="1:15">
      <c r="A38" s="106" t="s">
        <v>33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5" ht="13.5" customHeight="1">
      <c r="A39" s="23" t="s">
        <v>9</v>
      </c>
      <c r="B39" s="89" t="s">
        <v>50</v>
      </c>
      <c r="C39" s="90"/>
      <c r="D39" s="90"/>
      <c r="E39" s="90"/>
      <c r="F39" s="90"/>
      <c r="G39" s="90"/>
      <c r="H39" s="90"/>
      <c r="I39" s="91"/>
      <c r="J39" s="92"/>
      <c r="K39" s="93"/>
      <c r="L39" s="105">
        <v>64555.55</v>
      </c>
      <c r="M39" s="93"/>
    </row>
    <row r="40" spans="1:15" ht="13.5" customHeight="1">
      <c r="A40" s="23" t="s">
        <v>10</v>
      </c>
      <c r="B40" s="89" t="s">
        <v>51</v>
      </c>
      <c r="C40" s="90"/>
      <c r="D40" s="90"/>
      <c r="E40" s="90"/>
      <c r="F40" s="90"/>
      <c r="G40" s="90"/>
      <c r="H40" s="90"/>
      <c r="I40" s="91"/>
      <c r="J40" s="92"/>
      <c r="K40" s="93"/>
      <c r="L40" s="92">
        <v>108229.73</v>
      </c>
      <c r="M40" s="93"/>
    </row>
    <row r="41" spans="1:15" ht="13.5" customHeight="1">
      <c r="A41" s="23" t="s">
        <v>11</v>
      </c>
      <c r="B41" s="89" t="s">
        <v>52</v>
      </c>
      <c r="C41" s="90"/>
      <c r="D41" s="90"/>
      <c r="E41" s="90"/>
      <c r="F41" s="90"/>
      <c r="G41" s="90"/>
      <c r="H41" s="90"/>
      <c r="I41" s="91"/>
      <c r="J41" s="92" t="s">
        <v>17</v>
      </c>
      <c r="K41" s="93"/>
      <c r="L41" s="94">
        <v>794.39</v>
      </c>
      <c r="M41" s="95"/>
    </row>
    <row r="42" spans="1:15" ht="13.5" customHeight="1">
      <c r="A42" s="23" t="s">
        <v>12</v>
      </c>
      <c r="B42" s="89" t="s">
        <v>34</v>
      </c>
      <c r="C42" s="90"/>
      <c r="D42" s="90"/>
      <c r="E42" s="90"/>
      <c r="F42" s="90"/>
      <c r="G42" s="90"/>
      <c r="H42" s="90"/>
      <c r="I42" s="91"/>
      <c r="J42" s="92"/>
      <c r="K42" s="93"/>
      <c r="L42" s="94">
        <v>57642.35</v>
      </c>
      <c r="M42" s="95"/>
    </row>
    <row r="43" spans="1:15" ht="13.5" customHeight="1">
      <c r="A43" s="24" t="s">
        <v>13</v>
      </c>
      <c r="B43" s="89" t="s">
        <v>35</v>
      </c>
      <c r="C43" s="90"/>
      <c r="D43" s="90"/>
      <c r="E43" s="90"/>
      <c r="F43" s="90"/>
      <c r="G43" s="90"/>
      <c r="H43" s="90"/>
      <c r="I43" s="91"/>
      <c r="J43" s="92"/>
      <c r="K43" s="93"/>
      <c r="L43" s="92">
        <v>12077.45</v>
      </c>
      <c r="M43" s="93"/>
    </row>
    <row r="44" spans="1:15" ht="13.9" customHeight="1">
      <c r="A44" s="9">
        <v>13</v>
      </c>
      <c r="B44" s="123" t="s">
        <v>36</v>
      </c>
      <c r="C44" s="124"/>
      <c r="D44" s="124"/>
      <c r="E44" s="124"/>
      <c r="F44" s="124"/>
      <c r="G44" s="124"/>
      <c r="H44" s="124"/>
      <c r="I44" s="125"/>
      <c r="J44" s="126"/>
      <c r="K44" s="127"/>
      <c r="L44" s="128">
        <f>L31+L32+L33+L34+L35+L36+L37+L39+L40+L41+L42+L43</f>
        <v>604883.28999999992</v>
      </c>
      <c r="M44" s="129"/>
    </row>
    <row r="45" spans="1:15">
      <c r="A45" s="29" t="s">
        <v>62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30">
        <f>J21+J23-L44+L13</f>
        <v>839541.90000000014</v>
      </c>
      <c r="M45" s="13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46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32" t="s">
        <v>68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>
        <f>L22+L23</f>
        <v>416373.01999999979</v>
      </c>
      <c r="M48" s="13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37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 customHeight="1">
      <c r="A52" s="16" t="s">
        <v>18</v>
      </c>
      <c r="B52" s="109" t="s">
        <v>38</v>
      </c>
      <c r="C52" s="111"/>
      <c r="D52" s="111"/>
      <c r="E52" s="111"/>
      <c r="F52" s="111"/>
      <c r="G52" s="111"/>
      <c r="H52" s="111"/>
      <c r="I52" s="110"/>
      <c r="J52" s="109" t="s">
        <v>19</v>
      </c>
      <c r="K52" s="110"/>
      <c r="L52" s="111" t="s">
        <v>21</v>
      </c>
      <c r="M52" s="110"/>
    </row>
    <row r="53" spans="1:13" ht="12" customHeight="1">
      <c r="A53" s="16" t="s">
        <v>2</v>
      </c>
      <c r="B53" s="70" t="s">
        <v>72</v>
      </c>
      <c r="C53" s="71"/>
      <c r="D53" s="71"/>
      <c r="E53" s="71"/>
      <c r="F53" s="71"/>
      <c r="G53" s="71"/>
      <c r="H53" s="71"/>
      <c r="I53" s="72"/>
      <c r="J53" s="109"/>
      <c r="K53" s="110"/>
      <c r="L53" s="111"/>
      <c r="M53" s="110"/>
    </row>
    <row r="54" spans="1:13" ht="12" customHeight="1">
      <c r="A54" s="16" t="s">
        <v>3</v>
      </c>
      <c r="B54" s="70" t="s">
        <v>70</v>
      </c>
      <c r="C54" s="71"/>
      <c r="D54" s="71"/>
      <c r="E54" s="71"/>
      <c r="F54" s="71"/>
      <c r="G54" s="71"/>
      <c r="H54" s="71"/>
      <c r="I54" s="72"/>
      <c r="J54" s="109">
        <v>9</v>
      </c>
      <c r="K54" s="110"/>
      <c r="L54" s="118">
        <v>364125.79</v>
      </c>
      <c r="M54" s="119"/>
    </row>
    <row r="55" spans="1:13" ht="12" customHeight="1">
      <c r="A55" s="17" t="s">
        <v>4</v>
      </c>
      <c r="B55" s="120" t="s">
        <v>71</v>
      </c>
      <c r="C55" s="121"/>
      <c r="D55" s="121"/>
      <c r="E55" s="121"/>
      <c r="F55" s="121"/>
      <c r="G55" s="121"/>
      <c r="H55" s="121"/>
      <c r="I55" s="122"/>
      <c r="J55" s="109"/>
      <c r="K55" s="110"/>
      <c r="L55" s="109"/>
      <c r="M55" s="110"/>
    </row>
    <row r="56" spans="1:13" ht="7.15" customHeight="1"/>
    <row r="57" spans="1:13" ht="27.6" customHeight="1">
      <c r="A57" s="117" t="s">
        <v>69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ht="13.9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5.75">
      <c r="A59" s="116" t="s">
        <v>45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2" spans="1:13" ht="15.7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</sheetData>
  <mergeCells count="110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2:I32"/>
    <mergeCell ref="J32:K32"/>
    <mergeCell ref="L32:M32"/>
    <mergeCell ref="B33:I33"/>
    <mergeCell ref="J33:K33"/>
    <mergeCell ref="L33:M33"/>
    <mergeCell ref="B34:I34"/>
    <mergeCell ref="J34:K34"/>
    <mergeCell ref="L34:M34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E9" sqref="E9"/>
    </sheetView>
  </sheetViews>
  <sheetFormatPr defaultRowHeight="1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ht="25.9" customHeight="1">
      <c r="D1" s="135" t="s">
        <v>73</v>
      </c>
    </row>
    <row r="2" spans="1:4" ht="80.45" customHeight="1">
      <c r="A2" s="136" t="s">
        <v>74</v>
      </c>
      <c r="B2" s="137"/>
      <c r="C2" s="137"/>
      <c r="D2" s="137"/>
    </row>
    <row r="3" spans="1:4" ht="26.45" customHeight="1">
      <c r="A3" s="138" t="s">
        <v>18</v>
      </c>
      <c r="B3" s="138" t="s">
        <v>75</v>
      </c>
      <c r="C3" s="138" t="s">
        <v>76</v>
      </c>
      <c r="D3" s="139" t="s">
        <v>77</v>
      </c>
    </row>
    <row r="4" spans="1:4" ht="15.75">
      <c r="A4" s="138">
        <v>1</v>
      </c>
      <c r="B4" s="140" t="s">
        <v>78</v>
      </c>
      <c r="C4" s="139"/>
      <c r="D4" s="141"/>
    </row>
    <row r="5" spans="1:4" ht="18" customHeight="1">
      <c r="A5" s="138"/>
      <c r="B5" s="142" t="s">
        <v>79</v>
      </c>
      <c r="C5" s="138"/>
      <c r="D5" s="141">
        <v>10942</v>
      </c>
    </row>
    <row r="6" spans="1:4" ht="29.25">
      <c r="A6" s="138"/>
      <c r="B6" s="143" t="s">
        <v>80</v>
      </c>
      <c r="C6" s="138" t="s">
        <v>81</v>
      </c>
      <c r="D6" s="141"/>
    </row>
    <row r="7" spans="1:4" ht="15.75">
      <c r="A7" s="138"/>
      <c r="B7" s="143" t="s">
        <v>82</v>
      </c>
      <c r="C7" s="138" t="s">
        <v>83</v>
      </c>
      <c r="D7" s="141"/>
    </row>
    <row r="8" spans="1:4" ht="15.75">
      <c r="A8" s="138"/>
      <c r="B8" s="143" t="s">
        <v>84</v>
      </c>
      <c r="C8" s="138" t="s">
        <v>85</v>
      </c>
      <c r="D8" s="141"/>
    </row>
    <row r="9" spans="1:4" ht="15.75">
      <c r="A9" s="138"/>
      <c r="B9" s="144"/>
      <c r="C9" s="138"/>
      <c r="D9" s="141"/>
    </row>
    <row r="10" spans="1:4" ht="15.75">
      <c r="A10" s="138"/>
      <c r="B10" s="145" t="s">
        <v>86</v>
      </c>
      <c r="C10" s="138"/>
      <c r="D10" s="141">
        <v>2528</v>
      </c>
    </row>
    <row r="11" spans="1:4" ht="16.899999999999999" customHeight="1">
      <c r="A11" s="138"/>
      <c r="B11" s="142" t="s">
        <v>87</v>
      </c>
      <c r="C11" s="138" t="s">
        <v>88</v>
      </c>
      <c r="D11" s="141">
        <v>62327</v>
      </c>
    </row>
    <row r="12" spans="1:4" ht="15.75">
      <c r="A12" s="138"/>
      <c r="B12" s="142" t="s">
        <v>89</v>
      </c>
      <c r="C12" s="138"/>
      <c r="D12" s="141">
        <v>6995</v>
      </c>
    </row>
    <row r="13" spans="1:4" ht="15.75">
      <c r="A13" s="138"/>
      <c r="B13" s="142"/>
      <c r="C13" s="138"/>
      <c r="D13" s="141"/>
    </row>
    <row r="14" spans="1:4" ht="15.75">
      <c r="A14" s="138"/>
      <c r="B14" s="142" t="s">
        <v>90</v>
      </c>
      <c r="C14" s="138"/>
      <c r="D14" s="141">
        <v>9547</v>
      </c>
    </row>
    <row r="15" spans="1:4" ht="15.75">
      <c r="A15" s="138"/>
      <c r="B15" s="144" t="s">
        <v>91</v>
      </c>
      <c r="C15" s="138" t="s">
        <v>92</v>
      </c>
      <c r="D15" s="141"/>
    </row>
    <row r="16" spans="1:4" ht="15.75">
      <c r="A16" s="138"/>
      <c r="B16" s="142"/>
      <c r="C16" s="138"/>
      <c r="D16" s="141"/>
    </row>
    <row r="17" spans="1:4" ht="15.75">
      <c r="A17" s="138">
        <v>2</v>
      </c>
      <c r="B17" s="140" t="s">
        <v>93</v>
      </c>
      <c r="C17" s="138"/>
      <c r="D17" s="141">
        <v>32172</v>
      </c>
    </row>
    <row r="18" spans="1:4" ht="15.75">
      <c r="A18" s="138"/>
      <c r="B18" s="144" t="s">
        <v>94</v>
      </c>
      <c r="C18" s="138" t="s">
        <v>95</v>
      </c>
      <c r="D18" s="141"/>
    </row>
    <row r="19" spans="1:4" ht="15.75">
      <c r="A19" s="138"/>
      <c r="B19" s="144" t="s">
        <v>96</v>
      </c>
      <c r="C19" s="138" t="s">
        <v>97</v>
      </c>
      <c r="D19" s="141"/>
    </row>
    <row r="20" spans="1:4" ht="15.75">
      <c r="A20" s="138"/>
      <c r="B20" s="144" t="s">
        <v>98</v>
      </c>
      <c r="C20" s="138" t="s">
        <v>83</v>
      </c>
      <c r="D20" s="141"/>
    </row>
    <row r="21" spans="1:4" ht="15.75">
      <c r="A21" s="138"/>
      <c r="B21" s="144" t="s">
        <v>99</v>
      </c>
      <c r="C21" s="138" t="s">
        <v>100</v>
      </c>
      <c r="D21" s="141"/>
    </row>
    <row r="22" spans="1:4" ht="30.6" customHeight="1">
      <c r="A22" s="138"/>
      <c r="B22" s="144" t="s">
        <v>101</v>
      </c>
      <c r="C22" s="138" t="s">
        <v>102</v>
      </c>
      <c r="D22" s="141"/>
    </row>
    <row r="23" spans="1:4" ht="16.899999999999999" customHeight="1">
      <c r="A23" s="138"/>
      <c r="B23" s="144"/>
      <c r="C23" s="138"/>
      <c r="D23" s="141"/>
    </row>
    <row r="24" spans="1:4" ht="15.75">
      <c r="A24" s="138">
        <v>3</v>
      </c>
      <c r="B24" s="140" t="s">
        <v>103</v>
      </c>
      <c r="C24" s="138"/>
      <c r="D24" s="141"/>
    </row>
    <row r="25" spans="1:4" ht="15.75">
      <c r="A25" s="138"/>
      <c r="B25" s="142" t="s">
        <v>104</v>
      </c>
      <c r="C25" s="138" t="s">
        <v>105</v>
      </c>
      <c r="D25" s="141">
        <v>736</v>
      </c>
    </row>
    <row r="26" spans="1:4" ht="18" customHeight="1">
      <c r="A26" s="138"/>
      <c r="B26" s="142" t="s">
        <v>106</v>
      </c>
      <c r="C26" s="138" t="s">
        <v>107</v>
      </c>
      <c r="D26" s="141">
        <v>693</v>
      </c>
    </row>
    <row r="27" spans="1:4" ht="18" customHeight="1">
      <c r="A27" s="138"/>
      <c r="B27" s="142" t="s">
        <v>108</v>
      </c>
      <c r="C27" s="138" t="s">
        <v>85</v>
      </c>
      <c r="D27" s="141">
        <v>427</v>
      </c>
    </row>
    <row r="28" spans="1:4" ht="19.149999999999999" customHeight="1">
      <c r="A28" s="138"/>
      <c r="B28" s="142" t="s">
        <v>109</v>
      </c>
      <c r="C28" s="138" t="s">
        <v>110</v>
      </c>
      <c r="D28" s="141">
        <v>55131</v>
      </c>
    </row>
    <row r="29" spans="1:4" ht="15.75">
      <c r="A29" s="138"/>
      <c r="B29" s="142" t="s">
        <v>111</v>
      </c>
      <c r="C29" s="138" t="s">
        <v>85</v>
      </c>
      <c r="D29" s="141">
        <v>194</v>
      </c>
    </row>
    <row r="30" spans="1:4" ht="15.6" customHeight="1">
      <c r="A30" s="138"/>
      <c r="B30" s="140"/>
      <c r="C30" s="138"/>
      <c r="D30" s="141"/>
    </row>
    <row r="31" spans="1:4" ht="27" customHeight="1">
      <c r="A31" s="139"/>
      <c r="B31" s="146" t="s">
        <v>20</v>
      </c>
      <c r="C31" s="138"/>
      <c r="D31" s="147">
        <f>SUM(D5:D30)</f>
        <v>181692</v>
      </c>
    </row>
    <row r="32" spans="1:4" ht="15.75">
      <c r="A32" s="148"/>
      <c r="B32" s="148"/>
      <c r="C32" s="148"/>
    </row>
    <row r="33" spans="1:4" ht="15.75">
      <c r="A33" s="148"/>
      <c r="B33" s="148"/>
      <c r="C33" s="148"/>
    </row>
    <row r="34" spans="1:4" ht="15.75">
      <c r="A34" s="148"/>
      <c r="B34" s="148"/>
      <c r="C34" s="148"/>
    </row>
    <row r="35" spans="1:4" ht="31.15" customHeight="1">
      <c r="A35" s="148"/>
      <c r="B35" s="149" t="s">
        <v>112</v>
      </c>
      <c r="C35" s="150" t="s">
        <v>113</v>
      </c>
      <c r="D35" t="s">
        <v>114</v>
      </c>
    </row>
    <row r="36" spans="1:4" ht="15.75">
      <c r="A36" s="148"/>
      <c r="B36" s="148"/>
      <c r="C36" s="150" t="s">
        <v>115</v>
      </c>
      <c r="D36" s="151" t="s">
        <v>116</v>
      </c>
    </row>
    <row r="37" spans="1:4" ht="26.45" customHeight="1">
      <c r="A37" s="152"/>
      <c r="B37" s="153"/>
      <c r="C37" s="154"/>
    </row>
    <row r="38" spans="1:4">
      <c r="C38" s="15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2016-03-21T05:42:44Z</cp:lastPrinted>
  <dcterms:created xsi:type="dcterms:W3CDTF">2012-10-17T06:04:49Z</dcterms:created>
  <dcterms:modified xsi:type="dcterms:W3CDTF">2017-03-15T10:16:06Z</dcterms:modified>
</cp:coreProperties>
</file>