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6" i="11"/>
  <c r="L46" i="9"/>
  <c r="L34"/>
  <c r="L25"/>
  <c r="J25"/>
  <c r="I25"/>
  <c r="F25"/>
  <c r="D25"/>
  <c r="L24"/>
  <c r="I24"/>
  <c r="F24"/>
  <c r="I23"/>
  <c r="F23"/>
  <c r="L22"/>
  <c r="L21"/>
  <c r="J23"/>
  <c r="L23"/>
  <c r="I22" l="1"/>
  <c r="I21"/>
  <c r="L47"/>
  <c r="L50" l="1"/>
</calcChain>
</file>

<file path=xl/sharedStrings.xml><?xml version="1.0" encoding="utf-8"?>
<sst xmlns="http://schemas.openxmlformats.org/spreadsheetml/2006/main" count="135" uniqueCount="122">
  <si>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</si>
  <si>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</si>
  <si>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</si>
  <si>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</si>
  <si>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</si>
  <si>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</si>
  <si>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</si>
  <si>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</si>
  <si>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</si>
  <si>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</si>
  <si>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</si>
  <si>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</si>
  <si>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</si>
  <si>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</si>
  <si>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</si>
  <si>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</si>
  <si>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</si>
  <si>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</si>
  <si>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</si>
  <si>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</si>
  <si>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</si>
  <si>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</si>
  <si>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</si>
  <si>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</si>
  <si>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</si>
  <si>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</si>
  <si>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</si>
  <si>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</si>
  <si>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</si>
  <si>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</si>
  <si>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</si>
  <si>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</si>
  <si>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</si>
  <si>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</si>
  <si>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</si>
  <si>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</si>
  <si>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</si>
  <si>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</si>
  <si>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</si>
  <si>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</si>
  <si>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</si>
  <si>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</si>
  <si>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</si>
  <si>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</si>
  <si>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</si>
  <si>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</si>
  <si>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</si>
  <si>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</si>
  <si>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</si>
  <si>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</si>
  <si>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</si>
  <si>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</si>
  <si>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</si>
  <si>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</si>
  <si>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</si>
  <si>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</si>
  <si>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</si>
  <si>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</si>
  <si>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</si>
  <si>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</si>
  <si>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Юбилейная,41</t>
    </r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</si>
  <si>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</si>
  <si>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</si>
  <si>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Составлены соглашения о рассрочке платежей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</si>
  <si>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</si>
  <si>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</si>
  <si>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</si>
  <si>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</si>
  <si>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гр.6=гр.4-гр.5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</si>
  <si>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</si>
  <si>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Прочие поступления</t>
  </si>
  <si>
    <t>ТО и эксплуатация ОДПУ тепла</t>
  </si>
  <si>
    <t>ТО и эксплуатация ОДПУ хвс</t>
  </si>
  <si>
    <t>Выданы предупреждения кв.5,14,46,58</t>
  </si>
  <si>
    <t>Предъявлены исковые заявления о взыскании задолженности кв.58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</si>
  <si>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</si>
  <si>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41 ул. Юбилейная 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</si>
  <si>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</si>
  <si>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</si>
  <si>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</si>
  <si>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</si>
  <si>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</si>
  <si>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</si>
  <si>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61,5 м.</t>
  </si>
  <si>
    <t>регулировка ГВС</t>
  </si>
  <si>
    <t>10 приб.</t>
  </si>
  <si>
    <t>Ремонт системы центрального отопления</t>
  </si>
  <si>
    <t>2,2 м.</t>
  </si>
  <si>
    <t>регулировка ц/о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</si>
  <si>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</si>
  <si>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</si>
  <si>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</si>
  <si>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</si>
  <si>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5,5 м.</t>
  </si>
  <si>
    <t>прочистка труб</t>
  </si>
  <si>
    <t>72 м.</t>
  </si>
  <si>
    <t>Электромонтажные работы</t>
  </si>
  <si>
    <t>в том числе ремонт ВРУ</t>
  </si>
  <si>
    <t>1 шт.</t>
  </si>
  <si>
    <t>смена выключателей автоматических</t>
  </si>
  <si>
    <t>9 шт.</t>
  </si>
  <si>
    <t>смена электропроводки</t>
  </si>
  <si>
    <t>6 м.</t>
  </si>
  <si>
    <t>установка фотореле</t>
  </si>
  <si>
    <t>Общестроительные работы</t>
  </si>
  <si>
    <t>Остекление</t>
  </si>
  <si>
    <t>0,7 м2</t>
  </si>
  <si>
    <t>Ремонт кровли</t>
  </si>
  <si>
    <t>18 м2</t>
  </si>
  <si>
    <t>Ремонт межпанельных швов</t>
  </si>
  <si>
    <t>31,3 м.</t>
  </si>
  <si>
    <t>Ремонт входных крылец</t>
  </si>
  <si>
    <t>4 шт.</t>
  </si>
  <si>
    <t>Смена дверных и оконных приборов</t>
  </si>
  <si>
    <t>5 шт.</t>
  </si>
  <si>
    <t>Очистка подвального помещения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</si>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</sst>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opLeftCell="A38" zoomScaleNormal="100" workbookViewId="0">
      <selection activeCell="L57" sqref="L57:M57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22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.6">
      <c r="A2" s="123" t="s">
        <v>43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>
      <c r="A3" s="124" t="s">
        <v>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>
      <c r="A4" s="124" t="s">
        <v>45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7.8" customHeight="1" thickBo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4.8" customHeight="1"/>
    <row r="7" spans="1:13" ht="13.2" customHeight="1">
      <c r="A7" s="126" t="s">
        <v>41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2.6" customHeight="1">
      <c r="A8" s="127" t="s">
        <v>24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>
      <c r="A9" s="127" t="s">
        <v>69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>
      <c r="A10" s="128" t="s">
        <v>60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2">
        <v>23115.93</v>
      </c>
      <c r="M13" s="32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93" t="s">
        <v>30</v>
      </c>
      <c r="B15" s="93"/>
      <c r="C15" s="93"/>
      <c r="D15" s="93"/>
      <c r="E15" s="93"/>
      <c r="F15" s="93"/>
      <c r="G15" s="93"/>
      <c r="H15" s="93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03" t="s">
        <v>25</v>
      </c>
      <c r="B17" s="104"/>
      <c r="C17" s="105"/>
      <c r="D17" s="112" t="s">
        <v>49</v>
      </c>
      <c r="E17" s="113"/>
      <c r="F17" s="112" t="s">
        <v>66</v>
      </c>
      <c r="G17" s="116"/>
      <c r="H17" s="113"/>
      <c r="I17" s="120" t="s">
        <v>57</v>
      </c>
      <c r="J17" s="116" t="s">
        <v>67</v>
      </c>
      <c r="K17" s="113"/>
      <c r="L17" s="112" t="s">
        <v>65</v>
      </c>
      <c r="M17" s="113"/>
    </row>
    <row r="18" spans="1:13" ht="22.2" customHeight="1">
      <c r="A18" s="106"/>
      <c r="B18" s="107"/>
      <c r="C18" s="108"/>
      <c r="D18" s="114"/>
      <c r="E18" s="115"/>
      <c r="F18" s="114"/>
      <c r="G18" s="117"/>
      <c r="H18" s="115"/>
      <c r="I18" s="121"/>
      <c r="J18" s="117"/>
      <c r="K18" s="115"/>
      <c r="L18" s="114"/>
      <c r="M18" s="115"/>
    </row>
    <row r="19" spans="1:13" ht="10.8" customHeight="1">
      <c r="A19" s="109"/>
      <c r="B19" s="110"/>
      <c r="C19" s="111"/>
      <c r="D19" s="36" t="s">
        <v>29</v>
      </c>
      <c r="E19" s="37"/>
      <c r="F19" s="36" t="s">
        <v>29</v>
      </c>
      <c r="G19" s="38"/>
      <c r="H19" s="37"/>
      <c r="I19" s="26" t="s">
        <v>29</v>
      </c>
      <c r="J19" s="36" t="s">
        <v>29</v>
      </c>
      <c r="K19" s="37"/>
      <c r="L19" s="118" t="s">
        <v>29</v>
      </c>
      <c r="M19" s="119"/>
    </row>
    <row r="20" spans="1:13" ht="10.8" customHeight="1">
      <c r="A20" s="33">
        <v>1</v>
      </c>
      <c r="B20" s="34"/>
      <c r="C20" s="35"/>
      <c r="D20" s="36">
        <v>2</v>
      </c>
      <c r="E20" s="37"/>
      <c r="F20" s="36">
        <v>3</v>
      </c>
      <c r="G20" s="38"/>
      <c r="H20" s="37"/>
      <c r="I20" s="26" t="s">
        <v>56</v>
      </c>
      <c r="J20" s="36">
        <v>5</v>
      </c>
      <c r="K20" s="37"/>
      <c r="L20" s="36" t="s">
        <v>68</v>
      </c>
      <c r="M20" s="37"/>
    </row>
    <row r="21" spans="1:13" ht="12" customHeight="1">
      <c r="A21" s="96" t="s">
        <v>26</v>
      </c>
      <c r="B21" s="97"/>
      <c r="C21" s="98"/>
      <c r="D21" s="99">
        <v>116501.13</v>
      </c>
      <c r="E21" s="100"/>
      <c r="F21" s="94">
        <v>546277.59</v>
      </c>
      <c r="G21" s="101"/>
      <c r="H21" s="95"/>
      <c r="I21" s="25">
        <f>D21+F21</f>
        <v>662778.72</v>
      </c>
      <c r="J21" s="94">
        <v>536810.11</v>
      </c>
      <c r="K21" s="95"/>
      <c r="L21" s="99">
        <f>I21-J21</f>
        <v>125968.60999999999</v>
      </c>
      <c r="M21" s="100"/>
    </row>
    <row r="22" spans="1:13" ht="12" customHeight="1">
      <c r="A22" s="41" t="s">
        <v>27</v>
      </c>
      <c r="B22" s="42"/>
      <c r="C22" s="43"/>
      <c r="D22" s="99">
        <v>166006.04999999999</v>
      </c>
      <c r="E22" s="100"/>
      <c r="F22" s="94">
        <v>660640.51</v>
      </c>
      <c r="G22" s="101"/>
      <c r="H22" s="95"/>
      <c r="I22" s="25">
        <f t="shared" ref="I22" si="0">D22+F22</f>
        <v>826646.56</v>
      </c>
      <c r="J22" s="94">
        <v>634020.89</v>
      </c>
      <c r="K22" s="95"/>
      <c r="L22" s="99">
        <f t="shared" ref="L22:L23" si="1">I22-J22</f>
        <v>192625.67000000004</v>
      </c>
      <c r="M22" s="100"/>
    </row>
    <row r="23" spans="1:13" ht="12" customHeight="1">
      <c r="A23" s="6" t="s">
        <v>28</v>
      </c>
      <c r="B23" s="7"/>
      <c r="C23" s="8"/>
      <c r="D23" s="99">
        <v>61970.83</v>
      </c>
      <c r="E23" s="100"/>
      <c r="F23" s="94">
        <f>152473.91-8061.11</f>
        <v>144412.80000000002</v>
      </c>
      <c r="G23" s="101"/>
      <c r="H23" s="95"/>
      <c r="I23" s="25">
        <f>D23+F23</f>
        <v>206383.63</v>
      </c>
      <c r="J23" s="94">
        <f>116832.48-7527.16</f>
        <v>109305.31999999999</v>
      </c>
      <c r="K23" s="95"/>
      <c r="L23" s="99">
        <f t="shared" si="1"/>
        <v>97078.310000000012</v>
      </c>
      <c r="M23" s="100"/>
    </row>
    <row r="24" spans="1:13" ht="12" customHeight="1">
      <c r="A24" s="41" t="s">
        <v>70</v>
      </c>
      <c r="B24" s="42"/>
      <c r="C24" s="43"/>
      <c r="D24" s="99">
        <v>0</v>
      </c>
      <c r="E24" s="100"/>
      <c r="F24" s="94">
        <f>2*5202.72</f>
        <v>10405.44</v>
      </c>
      <c r="G24" s="101"/>
      <c r="H24" s="95"/>
      <c r="I24" s="25">
        <f>D24+F24</f>
        <v>10405.44</v>
      </c>
      <c r="J24" s="94">
        <v>10405.44</v>
      </c>
      <c r="K24" s="95"/>
      <c r="L24" s="99">
        <f t="shared" ref="L24" si="2">I24-J24</f>
        <v>0</v>
      </c>
      <c r="M24" s="100"/>
    </row>
    <row r="25" spans="1:13" ht="12" customHeight="1">
      <c r="A25" s="41" t="s">
        <v>21</v>
      </c>
      <c r="B25" s="42"/>
      <c r="C25" s="43"/>
      <c r="D25" s="99">
        <f>D21+D22+D23+D24</f>
        <v>344478.01</v>
      </c>
      <c r="E25" s="100"/>
      <c r="F25" s="101">
        <f>F24+F23+F22+F21</f>
        <v>1361736.3399999999</v>
      </c>
      <c r="G25" s="101"/>
      <c r="H25" s="95"/>
      <c r="I25" s="25">
        <f>I24+I23+I22+I21</f>
        <v>1706214.35</v>
      </c>
      <c r="J25" s="94">
        <f>J24+J23+J22+J21</f>
        <v>1290541.76</v>
      </c>
      <c r="K25" s="95"/>
      <c r="L25" s="102">
        <f>L24+L23+L22+L21</f>
        <v>415672.59</v>
      </c>
      <c r="M25" s="100"/>
    </row>
    <row r="26" spans="1:13" ht="7.8" customHeight="1"/>
    <row r="27" spans="1:13" ht="15.6">
      <c r="A27" s="93" t="s">
        <v>32</v>
      </c>
      <c r="B27" s="93"/>
      <c r="C27" s="93"/>
      <c r="D27" s="93"/>
      <c r="E27" s="93"/>
      <c r="F27" s="93"/>
      <c r="G27" s="93"/>
      <c r="H27" s="93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78" t="s">
        <v>19</v>
      </c>
      <c r="B29" s="80" t="s">
        <v>0</v>
      </c>
      <c r="C29" s="81"/>
      <c r="D29" s="81"/>
      <c r="E29" s="81"/>
      <c r="F29" s="81"/>
      <c r="G29" s="81"/>
      <c r="H29" s="81"/>
      <c r="I29" s="82"/>
      <c r="J29" s="80" t="s">
        <v>15</v>
      </c>
      <c r="K29" s="82"/>
      <c r="L29" s="86" t="s">
        <v>33</v>
      </c>
      <c r="M29" s="87"/>
    </row>
    <row r="30" spans="1:13" ht="10.199999999999999" customHeight="1">
      <c r="A30" s="79"/>
      <c r="B30" s="83"/>
      <c r="C30" s="84"/>
      <c r="D30" s="84"/>
      <c r="E30" s="84"/>
      <c r="F30" s="84"/>
      <c r="G30" s="84"/>
      <c r="H30" s="84"/>
      <c r="I30" s="85"/>
      <c r="J30" s="83"/>
      <c r="K30" s="85"/>
      <c r="L30" s="88"/>
      <c r="M30" s="89"/>
    </row>
    <row r="31" spans="1:13">
      <c r="A31" s="90" t="s">
        <v>34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</row>
    <row r="32" spans="1:13" ht="13.05" customHeight="1">
      <c r="A32" s="21" t="s">
        <v>2</v>
      </c>
      <c r="B32" s="61" t="s">
        <v>50</v>
      </c>
      <c r="C32" s="62"/>
      <c r="D32" s="62"/>
      <c r="E32" s="62"/>
      <c r="F32" s="62"/>
      <c r="G32" s="62"/>
      <c r="H32" s="62"/>
      <c r="I32" s="63"/>
      <c r="J32" s="64"/>
      <c r="K32" s="65"/>
      <c r="L32" s="66">
        <v>36405.599999999999</v>
      </c>
      <c r="M32" s="67"/>
    </row>
    <row r="33" spans="1:15" ht="13.05" customHeight="1">
      <c r="A33" s="21" t="s">
        <v>3</v>
      </c>
      <c r="B33" s="61" t="s">
        <v>23</v>
      </c>
      <c r="C33" s="62"/>
      <c r="D33" s="62"/>
      <c r="E33" s="62"/>
      <c r="F33" s="62"/>
      <c r="G33" s="62"/>
      <c r="H33" s="62"/>
      <c r="I33" s="63"/>
      <c r="J33" s="64" t="s">
        <v>16</v>
      </c>
      <c r="K33" s="65"/>
      <c r="L33" s="64">
        <v>26212.03</v>
      </c>
      <c r="M33" s="65"/>
    </row>
    <row r="34" spans="1:15" ht="24.6" customHeight="1">
      <c r="A34" s="21" t="s">
        <v>4</v>
      </c>
      <c r="B34" s="72" t="s">
        <v>59</v>
      </c>
      <c r="C34" s="73"/>
      <c r="D34" s="73"/>
      <c r="E34" s="73"/>
      <c r="F34" s="73"/>
      <c r="G34" s="73"/>
      <c r="H34" s="73"/>
      <c r="I34" s="74"/>
      <c r="J34" s="64"/>
      <c r="K34" s="65"/>
      <c r="L34" s="66">
        <f>61816+150954</f>
        <v>212770</v>
      </c>
      <c r="M34" s="67"/>
    </row>
    <row r="35" spans="1:15" ht="13.2" customHeight="1">
      <c r="A35" s="22"/>
      <c r="B35" s="72" t="s">
        <v>71</v>
      </c>
      <c r="C35" s="73"/>
      <c r="D35" s="73"/>
      <c r="E35" s="73"/>
      <c r="F35" s="73"/>
      <c r="G35" s="73"/>
      <c r="H35" s="73"/>
      <c r="I35" s="74"/>
      <c r="J35" s="71"/>
      <c r="K35" s="65"/>
      <c r="L35" s="77">
        <v>14562.24</v>
      </c>
      <c r="M35" s="67"/>
    </row>
    <row r="36" spans="1:15" ht="15.6" customHeight="1">
      <c r="A36" s="22"/>
      <c r="B36" s="72" t="s">
        <v>72</v>
      </c>
      <c r="C36" s="73"/>
      <c r="D36" s="73"/>
      <c r="E36" s="73"/>
      <c r="F36" s="73"/>
      <c r="G36" s="73"/>
      <c r="H36" s="73"/>
      <c r="I36" s="74"/>
      <c r="J36" s="71"/>
      <c r="K36" s="65"/>
      <c r="L36" s="77">
        <v>1365.21</v>
      </c>
      <c r="M36" s="67"/>
    </row>
    <row r="37" spans="1:15" ht="13.2" customHeight="1">
      <c r="A37" s="22" t="s">
        <v>5</v>
      </c>
      <c r="B37" s="62" t="s">
        <v>51</v>
      </c>
      <c r="C37" s="62"/>
      <c r="D37" s="62"/>
      <c r="E37" s="62"/>
      <c r="F37" s="62"/>
      <c r="G37" s="62"/>
      <c r="H37" s="62"/>
      <c r="I37" s="63"/>
      <c r="J37" s="64"/>
      <c r="K37" s="65"/>
      <c r="L37" s="71">
        <v>38225.879999999997</v>
      </c>
      <c r="M37" s="65"/>
    </row>
    <row r="38" spans="1:15" ht="24" customHeight="1">
      <c r="A38" s="22" t="s">
        <v>6</v>
      </c>
      <c r="B38" s="72" t="s">
        <v>52</v>
      </c>
      <c r="C38" s="73"/>
      <c r="D38" s="73"/>
      <c r="E38" s="73"/>
      <c r="F38" s="73"/>
      <c r="G38" s="73"/>
      <c r="H38" s="73"/>
      <c r="I38" s="74"/>
      <c r="J38" s="75" t="s">
        <v>46</v>
      </c>
      <c r="K38" s="76"/>
      <c r="L38" s="64">
        <v>13834.13</v>
      </c>
      <c r="M38" s="65"/>
    </row>
    <row r="39" spans="1:15">
      <c r="A39" s="22" t="s">
        <v>7</v>
      </c>
      <c r="B39" s="62" t="s">
        <v>58</v>
      </c>
      <c r="C39" s="62"/>
      <c r="D39" s="62"/>
      <c r="E39" s="62"/>
      <c r="F39" s="62"/>
      <c r="G39" s="62"/>
      <c r="H39" s="62"/>
      <c r="I39" s="63"/>
      <c r="J39" s="64" t="s">
        <v>17</v>
      </c>
      <c r="K39" s="65"/>
      <c r="L39" s="66">
        <v>2870.66</v>
      </c>
      <c r="M39" s="67"/>
    </row>
    <row r="40" spans="1:15">
      <c r="A40" s="68" t="s">
        <v>35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</row>
    <row r="41" spans="1:15" ht="13.05" customHeight="1">
      <c r="A41" s="23" t="s">
        <v>8</v>
      </c>
      <c r="B41" s="61" t="s">
        <v>53</v>
      </c>
      <c r="C41" s="62"/>
      <c r="D41" s="62"/>
      <c r="E41" s="62"/>
      <c r="F41" s="62"/>
      <c r="G41" s="62"/>
      <c r="H41" s="62"/>
      <c r="I41" s="63"/>
      <c r="J41" s="64"/>
      <c r="K41" s="65"/>
      <c r="L41" s="71">
        <v>42894.58</v>
      </c>
      <c r="M41" s="65"/>
    </row>
    <row r="42" spans="1:15" ht="13.05" customHeight="1">
      <c r="A42" s="23" t="s">
        <v>9</v>
      </c>
      <c r="B42" s="61" t="s">
        <v>54</v>
      </c>
      <c r="C42" s="62"/>
      <c r="D42" s="62"/>
      <c r="E42" s="62"/>
      <c r="F42" s="62"/>
      <c r="G42" s="62"/>
      <c r="H42" s="62"/>
      <c r="I42" s="63"/>
      <c r="J42" s="64"/>
      <c r="K42" s="65"/>
      <c r="L42" s="64">
        <v>100918.01</v>
      </c>
      <c r="M42" s="65"/>
    </row>
    <row r="43" spans="1:15" ht="13.05" customHeight="1">
      <c r="A43" s="23" t="s">
        <v>10</v>
      </c>
      <c r="B43" s="61" t="s">
        <v>55</v>
      </c>
      <c r="C43" s="62"/>
      <c r="D43" s="62"/>
      <c r="E43" s="62"/>
      <c r="F43" s="62"/>
      <c r="G43" s="62"/>
      <c r="H43" s="62"/>
      <c r="I43" s="63"/>
      <c r="J43" s="64" t="s">
        <v>18</v>
      </c>
      <c r="K43" s="65"/>
      <c r="L43" s="66">
        <v>578.38</v>
      </c>
      <c r="M43" s="67"/>
    </row>
    <row r="44" spans="1:15" ht="13.05" customHeight="1">
      <c r="A44" s="23" t="s">
        <v>11</v>
      </c>
      <c r="B44" s="61" t="s">
        <v>36</v>
      </c>
      <c r="C44" s="62"/>
      <c r="D44" s="62"/>
      <c r="E44" s="62"/>
      <c r="F44" s="62"/>
      <c r="G44" s="62"/>
      <c r="H44" s="62"/>
      <c r="I44" s="63"/>
      <c r="J44" s="64"/>
      <c r="K44" s="65"/>
      <c r="L44" s="64">
        <v>38225.879999999997</v>
      </c>
      <c r="M44" s="65"/>
    </row>
    <row r="45" spans="1:15" ht="13.05" customHeight="1">
      <c r="A45" s="24" t="s">
        <v>12</v>
      </c>
      <c r="B45" s="61" t="s">
        <v>37</v>
      </c>
      <c r="C45" s="62"/>
      <c r="D45" s="62"/>
      <c r="E45" s="62"/>
      <c r="F45" s="62"/>
      <c r="G45" s="62"/>
      <c r="H45" s="62"/>
      <c r="I45" s="63"/>
      <c r="J45" s="64"/>
      <c r="K45" s="65"/>
      <c r="L45" s="64">
        <v>8009.23</v>
      </c>
      <c r="M45" s="65"/>
    </row>
    <row r="46" spans="1:15" ht="13.8" customHeight="1">
      <c r="A46" s="9" t="s">
        <v>13</v>
      </c>
      <c r="B46" s="49" t="s">
        <v>38</v>
      </c>
      <c r="C46" s="50"/>
      <c r="D46" s="50"/>
      <c r="E46" s="50"/>
      <c r="F46" s="50"/>
      <c r="G46" s="50"/>
      <c r="H46" s="50"/>
      <c r="I46" s="51"/>
      <c r="J46" s="52"/>
      <c r="K46" s="53"/>
      <c r="L46" s="54">
        <f>L32+L33+L34+L37+L38+L39+L41+L42+L43+L44+L45+L35+L36</f>
        <v>536871.82999999996</v>
      </c>
      <c r="M46" s="55"/>
    </row>
    <row r="47" spans="1:15">
      <c r="A47" s="29" t="s">
        <v>14</v>
      </c>
      <c r="B47" s="30" t="s">
        <v>61</v>
      </c>
      <c r="C47" s="30"/>
      <c r="D47" s="30"/>
      <c r="E47" s="30"/>
      <c r="F47" s="30"/>
      <c r="G47" s="30"/>
      <c r="H47" s="30"/>
      <c r="I47" s="30"/>
      <c r="J47" s="31"/>
      <c r="K47" s="31"/>
      <c r="L47" s="56">
        <f>J21+J24-L46+L13</f>
        <v>33459.649999999972</v>
      </c>
      <c r="M47" s="57"/>
      <c r="O47" s="14"/>
    </row>
    <row r="48" spans="1:15" ht="9" customHeight="1">
      <c r="A48" s="10"/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2.6" customHeight="1">
      <c r="A49" s="28" t="s">
        <v>48</v>
      </c>
      <c r="B49" s="11"/>
      <c r="C49" s="11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>
      <c r="A50" s="58" t="s">
        <v>62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>
        <f>L22+L23</f>
        <v>289703.98000000004</v>
      </c>
      <c r="M50" s="60"/>
    </row>
    <row r="51" spans="1:13" ht="9" customHeight="1">
      <c r="A51" s="10"/>
      <c r="B51" s="10"/>
      <c r="C51" s="10"/>
      <c r="D51" s="11"/>
      <c r="E51" s="11"/>
      <c r="F51" s="11"/>
      <c r="G51" s="11"/>
      <c r="H51" s="11"/>
      <c r="I51" s="11"/>
      <c r="J51" s="2"/>
      <c r="K51" s="2"/>
      <c r="L51" s="10"/>
      <c r="M51" s="10"/>
    </row>
    <row r="52" spans="1:13" ht="13.2" customHeight="1">
      <c r="A52" s="20" t="s">
        <v>39</v>
      </c>
      <c r="B52" s="20"/>
      <c r="C52" s="20"/>
      <c r="D52" s="27"/>
      <c r="E52" s="27"/>
      <c r="F52" s="27"/>
      <c r="G52" s="27"/>
      <c r="H52" s="27"/>
      <c r="I52" s="19"/>
      <c r="J52" s="19"/>
      <c r="K52" s="19"/>
      <c r="L52" s="19"/>
      <c r="M52" s="19"/>
    </row>
    <row r="53" spans="1:13" ht="7.8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3.05" customHeight="1">
      <c r="A54" s="16" t="s">
        <v>19</v>
      </c>
      <c r="B54" s="44" t="s">
        <v>40</v>
      </c>
      <c r="C54" s="48"/>
      <c r="D54" s="48"/>
      <c r="E54" s="48"/>
      <c r="F54" s="48"/>
      <c r="G54" s="48"/>
      <c r="H54" s="48"/>
      <c r="I54" s="45"/>
      <c r="J54" s="44" t="s">
        <v>20</v>
      </c>
      <c r="K54" s="45"/>
      <c r="L54" s="48" t="s">
        <v>22</v>
      </c>
      <c r="M54" s="45"/>
    </row>
    <row r="55" spans="1:13" ht="13.05" customHeight="1">
      <c r="A55" s="16" t="s">
        <v>2</v>
      </c>
      <c r="B55" s="41" t="s">
        <v>63</v>
      </c>
      <c r="C55" s="42"/>
      <c r="D55" s="42"/>
      <c r="E55" s="42"/>
      <c r="F55" s="42"/>
      <c r="G55" s="42"/>
      <c r="H55" s="42"/>
      <c r="I55" s="43"/>
      <c r="J55" s="44"/>
      <c r="K55" s="45"/>
      <c r="L55" s="48"/>
      <c r="M55" s="45"/>
    </row>
    <row r="56" spans="1:13" ht="13.05" customHeight="1">
      <c r="A56" s="16" t="s">
        <v>3</v>
      </c>
      <c r="B56" s="41" t="s">
        <v>73</v>
      </c>
      <c r="C56" s="42"/>
      <c r="D56" s="42"/>
      <c r="E56" s="42"/>
      <c r="F56" s="42"/>
      <c r="G56" s="42"/>
      <c r="H56" s="42"/>
      <c r="I56" s="43"/>
      <c r="J56" s="44">
        <v>4</v>
      </c>
      <c r="K56" s="45"/>
      <c r="L56" s="46">
        <v>223800.97</v>
      </c>
      <c r="M56" s="47"/>
    </row>
    <row r="57" spans="1:13" ht="13.05" customHeight="1">
      <c r="A57" s="17" t="s">
        <v>4</v>
      </c>
      <c r="B57" s="41" t="s">
        <v>74</v>
      </c>
      <c r="C57" s="42"/>
      <c r="D57" s="42"/>
      <c r="E57" s="42"/>
      <c r="F57" s="42"/>
      <c r="G57" s="42"/>
      <c r="H57" s="42"/>
      <c r="I57" s="43"/>
      <c r="J57" s="44">
        <v>1</v>
      </c>
      <c r="K57" s="45"/>
      <c r="L57" s="44">
        <v>154293.99</v>
      </c>
      <c r="M57" s="45"/>
    </row>
    <row r="58" spans="1:13" ht="7.2" customHeight="1"/>
    <row r="59" spans="1:13" ht="27.6" customHeight="1">
      <c r="A59" s="40" t="s">
        <v>64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3.8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6">
      <c r="A61" s="39" t="s">
        <v>47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4" spans="1:13" ht="15.6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</sheetData>
  <mergeCells count="118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7:I37"/>
    <mergeCell ref="J37:K37"/>
    <mergeCell ref="L37:M37"/>
    <mergeCell ref="B38:I38"/>
    <mergeCell ref="J38:K38"/>
    <mergeCell ref="L38:M38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36:I36"/>
    <mergeCell ref="J36:K36"/>
    <mergeCell ref="L36:M36"/>
    <mergeCell ref="B42:I42"/>
    <mergeCell ref="J42:K42"/>
    <mergeCell ref="L42:M42"/>
    <mergeCell ref="B43:I43"/>
    <mergeCell ref="J43:K43"/>
    <mergeCell ref="L43:M43"/>
    <mergeCell ref="B39:I39"/>
    <mergeCell ref="J39:K39"/>
    <mergeCell ref="L39:M39"/>
    <mergeCell ref="A40:M40"/>
    <mergeCell ref="B41:I41"/>
    <mergeCell ref="J41:K41"/>
    <mergeCell ref="L41:M41"/>
    <mergeCell ref="J55:K55"/>
    <mergeCell ref="L55:M55"/>
    <mergeCell ref="J54:K54"/>
    <mergeCell ref="L54:M54"/>
    <mergeCell ref="B44:I44"/>
    <mergeCell ref="J44:K44"/>
    <mergeCell ref="L44:M44"/>
    <mergeCell ref="B45:I45"/>
    <mergeCell ref="J45:K45"/>
    <mergeCell ref="L45:M45"/>
    <mergeCell ref="L13:M13"/>
    <mergeCell ref="A20:C20"/>
    <mergeCell ref="D20:E20"/>
    <mergeCell ref="F20:H20"/>
    <mergeCell ref="J20:K20"/>
    <mergeCell ref="L20:M20"/>
    <mergeCell ref="A60:M60"/>
    <mergeCell ref="A64:M64"/>
    <mergeCell ref="A59:M59"/>
    <mergeCell ref="A61:M61"/>
    <mergeCell ref="B56:I56"/>
    <mergeCell ref="J56:K56"/>
    <mergeCell ref="L56:M56"/>
    <mergeCell ref="B57:I57"/>
    <mergeCell ref="J57:K57"/>
    <mergeCell ref="L57:M57"/>
    <mergeCell ref="B54:I54"/>
    <mergeCell ref="B55:I55"/>
    <mergeCell ref="B46:I46"/>
    <mergeCell ref="J46:K46"/>
    <mergeCell ref="L46:M46"/>
    <mergeCell ref="L47:M47"/>
    <mergeCell ref="A50:K50"/>
    <mergeCell ref="L50:M5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topLeftCell="A31" workbookViewId="0">
      <selection activeCell="B38" sqref="B38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18" customHeight="1">
      <c r="D1" s="129" t="s">
        <v>75</v>
      </c>
    </row>
    <row r="2" spans="1:4" ht="70.8" customHeight="1">
      <c r="A2" s="130" t="s">
        <v>76</v>
      </c>
      <c r="B2" s="131"/>
      <c r="C2" s="131"/>
      <c r="D2" s="131"/>
    </row>
    <row r="3" spans="1:4" ht="26.4" customHeight="1">
      <c r="A3" s="132" t="s">
        <v>19</v>
      </c>
      <c r="B3" s="132" t="s">
        <v>77</v>
      </c>
      <c r="C3" s="132" t="s">
        <v>78</v>
      </c>
      <c r="D3" s="133" t="s">
        <v>79</v>
      </c>
    </row>
    <row r="4" spans="1:4" ht="15.6">
      <c r="A4" s="132">
        <v>1</v>
      </c>
      <c r="B4" s="134" t="s">
        <v>80</v>
      </c>
      <c r="C4" s="133"/>
      <c r="D4" s="135"/>
    </row>
    <row r="5" spans="1:4" ht="15.6">
      <c r="A5" s="132"/>
      <c r="B5" s="136" t="s">
        <v>81</v>
      </c>
      <c r="C5" s="132"/>
      <c r="D5" s="135">
        <v>89938</v>
      </c>
    </row>
    <row r="6" spans="1:4" ht="28.8">
      <c r="A6" s="132"/>
      <c r="B6" s="137" t="s">
        <v>82</v>
      </c>
      <c r="C6" s="132" t="s">
        <v>83</v>
      </c>
      <c r="D6" s="135"/>
    </row>
    <row r="7" spans="1:4" ht="15.6">
      <c r="A7" s="132"/>
      <c r="B7" s="137" t="s">
        <v>84</v>
      </c>
      <c r="C7" s="132" t="s">
        <v>85</v>
      </c>
      <c r="D7" s="135"/>
    </row>
    <row r="8" spans="1:4" ht="15.6">
      <c r="A8" s="132"/>
      <c r="B8" s="137"/>
      <c r="C8" s="132"/>
      <c r="D8" s="135"/>
    </row>
    <row r="9" spans="1:4" ht="30.6">
      <c r="A9" s="132"/>
      <c r="B9" s="136" t="s">
        <v>86</v>
      </c>
      <c r="C9" s="132"/>
      <c r="D9" s="135">
        <v>4583</v>
      </c>
    </row>
    <row r="10" spans="1:4" ht="28.8">
      <c r="A10" s="132"/>
      <c r="B10" s="138" t="s">
        <v>82</v>
      </c>
      <c r="C10" s="132" t="s">
        <v>87</v>
      </c>
      <c r="D10" s="135"/>
    </row>
    <row r="11" spans="1:4" ht="15.6">
      <c r="A11" s="132"/>
      <c r="B11" s="138" t="s">
        <v>88</v>
      </c>
      <c r="C11" s="132" t="s">
        <v>85</v>
      </c>
      <c r="D11" s="135"/>
    </row>
    <row r="12" spans="1:4" ht="15.6">
      <c r="A12" s="132"/>
      <c r="B12" s="137"/>
      <c r="C12" s="132"/>
      <c r="D12" s="135"/>
    </row>
    <row r="13" spans="1:4" ht="17.399999999999999" customHeight="1">
      <c r="A13" s="132"/>
      <c r="B13" s="136" t="s">
        <v>89</v>
      </c>
      <c r="C13" s="132" t="s">
        <v>90</v>
      </c>
      <c r="D13" s="135">
        <v>37032</v>
      </c>
    </row>
    <row r="14" spans="1:4" ht="15.6">
      <c r="A14" s="132"/>
      <c r="B14" s="136"/>
      <c r="C14" s="132"/>
      <c r="D14" s="135"/>
    </row>
    <row r="15" spans="1:4" ht="15.6">
      <c r="A15" s="132"/>
      <c r="B15" s="136" t="s">
        <v>91</v>
      </c>
      <c r="C15" s="132"/>
      <c r="D15" s="135">
        <v>10436</v>
      </c>
    </row>
    <row r="16" spans="1:4" ht="28.8">
      <c r="A16" s="132"/>
      <c r="B16" s="137" t="s">
        <v>92</v>
      </c>
      <c r="C16" s="132" t="s">
        <v>93</v>
      </c>
      <c r="D16" s="135"/>
    </row>
    <row r="17" spans="1:4" ht="15.6">
      <c r="A17" s="132"/>
      <c r="B17" s="137" t="s">
        <v>94</v>
      </c>
      <c r="C17" s="132" t="s">
        <v>95</v>
      </c>
      <c r="D17" s="135"/>
    </row>
    <row r="18" spans="1:4" ht="15.6">
      <c r="A18" s="132"/>
      <c r="B18" s="136"/>
      <c r="C18" s="132"/>
      <c r="D18" s="135"/>
    </row>
    <row r="19" spans="1:4" ht="15.6">
      <c r="A19" s="132">
        <v>2</v>
      </c>
      <c r="B19" s="134" t="s">
        <v>96</v>
      </c>
      <c r="C19" s="132"/>
      <c r="D19" s="135">
        <v>8965</v>
      </c>
    </row>
    <row r="20" spans="1:4" ht="15.6">
      <c r="A20" s="132"/>
      <c r="B20" s="137" t="s">
        <v>97</v>
      </c>
      <c r="C20" s="132" t="s">
        <v>98</v>
      </c>
      <c r="D20" s="135"/>
    </row>
    <row r="21" spans="1:4" ht="16.8" customHeight="1">
      <c r="A21" s="132"/>
      <c r="B21" s="137" t="s">
        <v>99</v>
      </c>
      <c r="C21" s="132" t="s">
        <v>100</v>
      </c>
      <c r="D21" s="135"/>
    </row>
    <row r="22" spans="1:4" ht="15.6">
      <c r="A22" s="132"/>
      <c r="B22" s="137" t="s">
        <v>101</v>
      </c>
      <c r="C22" s="132" t="s">
        <v>102</v>
      </c>
      <c r="D22" s="135"/>
    </row>
    <row r="23" spans="1:4" ht="15.6">
      <c r="A23" s="132"/>
      <c r="B23" s="137" t="s">
        <v>103</v>
      </c>
      <c r="C23" s="132" t="s">
        <v>98</v>
      </c>
      <c r="D23" s="135"/>
    </row>
    <row r="24" spans="1:4" ht="18" customHeight="1">
      <c r="A24" s="132"/>
      <c r="B24" s="137"/>
      <c r="C24" s="132"/>
      <c r="D24" s="135"/>
    </row>
    <row r="25" spans="1:4" ht="15.6">
      <c r="A25" s="132">
        <v>3</v>
      </c>
      <c r="B25" s="134" t="s">
        <v>104</v>
      </c>
      <c r="C25" s="132"/>
      <c r="D25" s="135"/>
    </row>
    <row r="26" spans="1:4" ht="15.6">
      <c r="A26" s="132"/>
      <c r="B26" s="136"/>
      <c r="C26" s="132"/>
      <c r="D26" s="135"/>
    </row>
    <row r="27" spans="1:4" ht="15.6">
      <c r="A27" s="132"/>
      <c r="B27" s="136" t="s">
        <v>105</v>
      </c>
      <c r="C27" s="132" t="s">
        <v>106</v>
      </c>
      <c r="D27" s="135">
        <v>669</v>
      </c>
    </row>
    <row r="28" spans="1:4" ht="18" customHeight="1">
      <c r="A28" s="132"/>
      <c r="B28" s="136" t="s">
        <v>107</v>
      </c>
      <c r="C28" s="132" t="s">
        <v>108</v>
      </c>
      <c r="D28" s="135">
        <v>1453</v>
      </c>
    </row>
    <row r="29" spans="1:4" ht="15.6">
      <c r="A29" s="132"/>
      <c r="B29" s="136" t="s">
        <v>109</v>
      </c>
      <c r="C29" s="132" t="s">
        <v>110</v>
      </c>
      <c r="D29" s="135">
        <v>17171</v>
      </c>
    </row>
    <row r="30" spans="1:4" ht="18" customHeight="1">
      <c r="A30" s="132"/>
      <c r="B30" s="136" t="s">
        <v>111</v>
      </c>
      <c r="C30" s="132" t="s">
        <v>112</v>
      </c>
      <c r="D30" s="135">
        <v>22183</v>
      </c>
    </row>
    <row r="31" spans="1:4" ht="19.2" customHeight="1">
      <c r="A31" s="132"/>
      <c r="B31" s="136" t="s">
        <v>113</v>
      </c>
      <c r="C31" s="132" t="s">
        <v>114</v>
      </c>
      <c r="D31" s="135">
        <v>594</v>
      </c>
    </row>
    <row r="32" spans="1:4" ht="15.6">
      <c r="A32" s="132"/>
      <c r="B32" s="136" t="s">
        <v>115</v>
      </c>
      <c r="C32" s="132"/>
      <c r="D32" s="135">
        <v>19516</v>
      </c>
    </row>
    <row r="33" spans="1:4" ht="15.6">
      <c r="A33" s="132"/>
      <c r="B33" s="136"/>
      <c r="C33" s="132"/>
      <c r="D33" s="135"/>
    </row>
    <row r="34" spans="1:4" ht="15.6" customHeight="1">
      <c r="A34" s="132">
        <v>4</v>
      </c>
      <c r="B34" s="134" t="s">
        <v>116</v>
      </c>
      <c r="C34" s="132"/>
      <c r="D34" s="135">
        <v>230</v>
      </c>
    </row>
    <row r="35" spans="1:4" ht="15.6" customHeight="1">
      <c r="A35" s="132"/>
      <c r="B35" s="134"/>
      <c r="C35" s="132"/>
      <c r="D35" s="135"/>
    </row>
    <row r="36" spans="1:4" ht="27" customHeight="1">
      <c r="A36" s="133"/>
      <c r="B36" s="139" t="s">
        <v>21</v>
      </c>
      <c r="C36" s="132"/>
      <c r="D36" s="140">
        <f>SUM(D5:D35)</f>
        <v>212770</v>
      </c>
    </row>
    <row r="37" spans="1:4" ht="15.6">
      <c r="A37" s="141"/>
      <c r="B37" s="141"/>
      <c r="C37" s="141"/>
    </row>
    <row r="38" spans="1:4" ht="31.2" customHeight="1">
      <c r="A38" s="141"/>
      <c r="B38" s="142" t="s">
        <v>117</v>
      </c>
      <c r="C38" s="143" t="s">
        <v>118</v>
      </c>
      <c r="D38" t="s">
        <v>119</v>
      </c>
    </row>
    <row r="39" spans="1:4" ht="15.6">
      <c r="A39" s="141"/>
      <c r="B39" s="141"/>
      <c r="C39" s="143" t="s">
        <v>120</v>
      </c>
      <c r="D39" s="144" t="s">
        <v>121</v>
      </c>
    </row>
    <row r="40" spans="1:4" ht="26.4" customHeight="1">
      <c r="A40" s="145"/>
      <c r="B40" s="146"/>
      <c r="C40" s="147"/>
    </row>
    <row r="41" spans="1:4">
      <c r="C41" s="148"/>
    </row>
  </sheetData>
  <mergeCells count="1">
    <mergeCell ref="A2:D2"/>
  </mergeCells>
  <pageMargins left="0.7" right="0.7" top="0.35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2016-03-03T08:07:17Z</cp:lastPrinted>
  <dcterms:created xsi:type="dcterms:W3CDTF">2012-10-17T06:04:49Z</dcterms:created>
  <dcterms:modified xsi:type="dcterms:W3CDTF">2016-03-03T08:07:36Z</dcterms:modified>
</cp:coreProperties>
</file>