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2" i="11"/>
  <c r="L34" i="9"/>
  <c r="L25"/>
  <c r="J25"/>
  <c r="I25"/>
  <c r="F25"/>
  <c r="D25"/>
  <c r="L24"/>
  <c r="I24"/>
  <c r="F24"/>
  <c r="L22"/>
  <c r="L23"/>
  <c r="L21"/>
  <c r="I22"/>
  <c r="I23"/>
  <c r="I21"/>
  <c r="L44"/>
  <c r="L45" s="1"/>
  <c r="L48" l="1"/>
</calcChain>
</file>

<file path=xl/sharedStrings.xml><?xml version="1.0" encoding="utf-8"?>
<sst xmlns="http://schemas.openxmlformats.org/spreadsheetml/2006/main" count="128" uniqueCount="117">
  <si>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</si>
  <si>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</si>
  <si>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</si>
  <si>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</si>
  <si>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</si>
  <si>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</si>
  <si>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</si>
  <si>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</si>
  <si>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</si>
  <si>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</si>
  <si>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</si>
  <si>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</si>
  <si>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</si>
  <si>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</si>
  <si>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</si>
  <si>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</si>
  <si>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</si>
  <si>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</si>
  <si>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</si>
  <si>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</si>
  <si>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</si>
  <si>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</si>
  <si>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</si>
  <si>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</si>
  <si>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</si>
  <si>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</si>
  <si>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</si>
  <si>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</si>
  <si>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</si>
  <si>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</si>
  <si>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</si>
  <si>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</si>
  <si>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</si>
  <si>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</si>
  <si>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</si>
  <si>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</si>
  <si>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</si>
  <si>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</si>
  <si>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</si>
  <si>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</si>
  <si>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</si>
  <si>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</si>
  <si>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</si>
  <si>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</si>
  <si>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</si>
  <si>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</si>
  <si>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</si>
  <si>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</si>
  <si>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</si>
  <si>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</si>
  <si>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</si>
  <si>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</si>
  <si>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</si>
  <si>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</si>
  <si>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</si>
  <si>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</si>
  <si>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</si>
  <si>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</si>
  <si>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</si>
  <si>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</si>
  <si>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Выборгская,63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</si>
  <si>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</si>
  <si>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</si>
  <si>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</si>
  <si>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Остаток неизрасходованных средств (+) ;перерасход   (-) на 01.01.2016 г. по СРЖ</t>
  </si>
  <si>
    <t>Начислено за период с 01.01.2015 г. по 31.12.2015 г.</t>
  </si>
  <si>
    <t>Задолженность на 01.01.2016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</si>
  <si>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</si>
  <si>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</si>
  <si>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Оплачено за период с 01.01.2015 г. по 31.12.2015 г.</t>
  </si>
  <si>
    <t>Прочие поступления</t>
  </si>
  <si>
    <t>Предъявлены исковые заявления о взыскании задолженности кв.6,19,28,35,52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</si>
  <si>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</si>
  <si>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63 ул. 1-я Выборгская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</si>
  <si>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</si>
  <si>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</si>
  <si>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</si>
  <si>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</si>
  <si>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</si>
  <si>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</si>
  <si>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74,9 м.</t>
  </si>
  <si>
    <t>смена задвижек</t>
  </si>
  <si>
    <t>2 шт.</t>
  </si>
  <si>
    <t>Ремонт системы центрального отопления</t>
  </si>
  <si>
    <t>в том числе:</t>
  </si>
  <si>
    <t>регулировка ц/о</t>
  </si>
  <si>
    <t>10 приб.</t>
  </si>
  <si>
    <t>смена вентилей и сгонов</t>
  </si>
  <si>
    <t>7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</si>
  <si>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</si>
  <si>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</si>
  <si>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</si>
  <si>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</si>
  <si>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62 м.</t>
  </si>
  <si>
    <t>Электромонтажные работы</t>
  </si>
  <si>
    <t>в том числе смена ламп</t>
  </si>
  <si>
    <t>26 шт.</t>
  </si>
  <si>
    <t>смена выключателей автоматических</t>
  </si>
  <si>
    <t>смена электропроводки</t>
  </si>
  <si>
    <t>6 м.</t>
  </si>
  <si>
    <t>Общестроительные работы</t>
  </si>
  <si>
    <t>Остекление</t>
  </si>
  <si>
    <t>1,26 м2</t>
  </si>
  <si>
    <t>Ремонт кровли</t>
  </si>
  <si>
    <t>145 м2</t>
  </si>
  <si>
    <t>Ремонт балконного козырька</t>
  </si>
  <si>
    <t>1,5 м2</t>
  </si>
  <si>
    <t>Ремонт межпанельных швов</t>
  </si>
  <si>
    <t>13 м.</t>
  </si>
  <si>
    <t>Смена замков с проушинами</t>
  </si>
  <si>
    <t>3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</si>
  <si>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</si>
  <si>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</si>
  <si>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</si>
  <si>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</si>
  <si>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</si>
  <si>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 xml:space="preserve">Задолженность жителей по оплате коммунальных ресурсов на 01.01.2016 г.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</si>
</sst>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46" workbookViewId="0">
      <selection activeCell="A48" sqref="A48:K48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6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>
      <c r="A4" s="117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7.8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4.8" customHeight="1"/>
    <row r="7" spans="1:13" ht="13.2" customHeight="1">
      <c r="A7" s="119" t="s">
        <v>40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2.6" customHeight="1">
      <c r="A8" s="120" t="s">
        <v>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>
      <c r="A9" s="120" t="s">
        <v>68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>
      <c r="A10" s="121" t="s">
        <v>60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1">
        <v>-212396.64</v>
      </c>
      <c r="M13" s="14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9" t="s">
        <v>29</v>
      </c>
      <c r="B15" s="109"/>
      <c r="C15" s="109"/>
      <c r="D15" s="109"/>
      <c r="E15" s="109"/>
      <c r="F15" s="109"/>
      <c r="G15" s="109"/>
      <c r="H15" s="109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2" t="s">
        <v>25</v>
      </c>
      <c r="B17" s="123"/>
      <c r="C17" s="124"/>
      <c r="D17" s="131" t="s">
        <v>48</v>
      </c>
      <c r="E17" s="132"/>
      <c r="F17" s="131" t="s">
        <v>65</v>
      </c>
      <c r="G17" s="135"/>
      <c r="H17" s="132"/>
      <c r="I17" s="139" t="s">
        <v>57</v>
      </c>
      <c r="J17" s="135" t="s">
        <v>69</v>
      </c>
      <c r="K17" s="132"/>
      <c r="L17" s="131" t="s">
        <v>66</v>
      </c>
      <c r="M17" s="132"/>
    </row>
    <row r="18" spans="1:13" ht="21.6" customHeight="1">
      <c r="A18" s="125"/>
      <c r="B18" s="126"/>
      <c r="C18" s="127"/>
      <c r="D18" s="133"/>
      <c r="E18" s="134"/>
      <c r="F18" s="133"/>
      <c r="G18" s="136"/>
      <c r="H18" s="134"/>
      <c r="I18" s="140"/>
      <c r="J18" s="136"/>
      <c r="K18" s="134"/>
      <c r="L18" s="133"/>
      <c r="M18" s="134"/>
    </row>
    <row r="19" spans="1:13" ht="10.8" customHeight="1">
      <c r="A19" s="128"/>
      <c r="B19" s="129"/>
      <c r="C19" s="130"/>
      <c r="D19" s="47" t="s">
        <v>28</v>
      </c>
      <c r="E19" s="49"/>
      <c r="F19" s="47" t="s">
        <v>28</v>
      </c>
      <c r="G19" s="48"/>
      <c r="H19" s="49"/>
      <c r="I19" s="23" t="s">
        <v>28</v>
      </c>
      <c r="J19" s="47" t="s">
        <v>28</v>
      </c>
      <c r="K19" s="49"/>
      <c r="L19" s="137" t="s">
        <v>28</v>
      </c>
      <c r="M19" s="138"/>
    </row>
    <row r="20" spans="1:13" ht="10.8" customHeight="1">
      <c r="A20" s="106">
        <v>1</v>
      </c>
      <c r="B20" s="107"/>
      <c r="C20" s="108"/>
      <c r="D20" s="47">
        <v>2</v>
      </c>
      <c r="E20" s="49"/>
      <c r="F20" s="47">
        <v>3</v>
      </c>
      <c r="G20" s="48"/>
      <c r="H20" s="49"/>
      <c r="I20" s="23" t="s">
        <v>56</v>
      </c>
      <c r="J20" s="47">
        <v>5</v>
      </c>
      <c r="K20" s="49"/>
      <c r="L20" s="47" t="s">
        <v>67</v>
      </c>
      <c r="M20" s="49"/>
    </row>
    <row r="21" spans="1:13" ht="13.05" customHeight="1">
      <c r="A21" s="110" t="s">
        <v>26</v>
      </c>
      <c r="B21" s="111"/>
      <c r="C21" s="112"/>
      <c r="D21" s="113">
        <v>182131.62</v>
      </c>
      <c r="E21" s="114"/>
      <c r="F21" s="88">
        <v>528496.56000000006</v>
      </c>
      <c r="G21" s="89"/>
      <c r="H21" s="90"/>
      <c r="I21" s="22">
        <f>D21+F21</f>
        <v>710628.18</v>
      </c>
      <c r="J21" s="88">
        <v>522887.35</v>
      </c>
      <c r="K21" s="90"/>
      <c r="L21" s="113">
        <f>I21-J21</f>
        <v>187740.83000000007</v>
      </c>
      <c r="M21" s="114"/>
    </row>
    <row r="22" spans="1:13" ht="13.05" customHeight="1">
      <c r="A22" s="52" t="s">
        <v>27</v>
      </c>
      <c r="B22" s="53"/>
      <c r="C22" s="54"/>
      <c r="D22" s="113">
        <v>297858.57</v>
      </c>
      <c r="E22" s="114"/>
      <c r="F22" s="88">
        <v>1026842.94</v>
      </c>
      <c r="G22" s="89"/>
      <c r="H22" s="90"/>
      <c r="I22" s="22">
        <f t="shared" ref="I22:I24" si="0">D22+F22</f>
        <v>1324701.51</v>
      </c>
      <c r="J22" s="88">
        <v>991239.26</v>
      </c>
      <c r="K22" s="90"/>
      <c r="L22" s="113">
        <f t="shared" ref="L22:L23" si="1">I22-J22</f>
        <v>333462.25</v>
      </c>
      <c r="M22" s="114"/>
    </row>
    <row r="23" spans="1:13" ht="13.05" customHeight="1">
      <c r="A23" s="52" t="s">
        <v>58</v>
      </c>
      <c r="B23" s="53"/>
      <c r="C23" s="54"/>
      <c r="D23" s="113">
        <v>145857.85</v>
      </c>
      <c r="E23" s="114"/>
      <c r="F23" s="88">
        <v>289734.09000000003</v>
      </c>
      <c r="G23" s="89"/>
      <c r="H23" s="90"/>
      <c r="I23" s="22">
        <f t="shared" si="0"/>
        <v>435591.94000000006</v>
      </c>
      <c r="J23" s="88">
        <v>284347.92</v>
      </c>
      <c r="K23" s="90"/>
      <c r="L23" s="113">
        <f t="shared" si="1"/>
        <v>151244.02000000008</v>
      </c>
      <c r="M23" s="114"/>
    </row>
    <row r="24" spans="1:13" ht="13.05" customHeight="1">
      <c r="A24" s="52" t="s">
        <v>70</v>
      </c>
      <c r="B24" s="53"/>
      <c r="C24" s="54"/>
      <c r="D24" s="113">
        <v>0</v>
      </c>
      <c r="E24" s="114"/>
      <c r="F24" s="88">
        <f>2*5202.72</f>
        <v>10405.44</v>
      </c>
      <c r="G24" s="89"/>
      <c r="H24" s="90"/>
      <c r="I24" s="22">
        <f t="shared" si="0"/>
        <v>10405.44</v>
      </c>
      <c r="J24" s="88">
        <v>10405.44</v>
      </c>
      <c r="K24" s="90"/>
      <c r="L24" s="113">
        <f t="shared" ref="L24" si="2">I24-J24</f>
        <v>0</v>
      </c>
      <c r="M24" s="114"/>
    </row>
    <row r="25" spans="1:13" ht="13.05" customHeight="1">
      <c r="A25" s="52" t="s">
        <v>21</v>
      </c>
      <c r="B25" s="53"/>
      <c r="C25" s="54"/>
      <c r="D25" s="113">
        <f>D21+D22+D23+D24</f>
        <v>625848.04</v>
      </c>
      <c r="E25" s="114"/>
      <c r="F25" s="89">
        <f>F24+F23+F22+F21</f>
        <v>1855479.03</v>
      </c>
      <c r="G25" s="89"/>
      <c r="H25" s="90"/>
      <c r="I25" s="22">
        <f>I24+I23+I22+I21</f>
        <v>2481327.0700000003</v>
      </c>
      <c r="J25" s="88">
        <f>J24+J23+J22+J21</f>
        <v>1808879.9700000002</v>
      </c>
      <c r="K25" s="90"/>
      <c r="L25" s="113">
        <f>L21+L22+L23+L24</f>
        <v>672447.10000000009</v>
      </c>
      <c r="M25" s="114"/>
    </row>
    <row r="26" spans="1:13" ht="7.8" customHeight="1"/>
    <row r="27" spans="1:13" ht="15.6">
      <c r="A27" s="109" t="s">
        <v>31</v>
      </c>
      <c r="B27" s="109"/>
      <c r="C27" s="109"/>
      <c r="D27" s="109"/>
      <c r="E27" s="109"/>
      <c r="F27" s="109"/>
      <c r="G27" s="109"/>
      <c r="H27" s="109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1" t="s">
        <v>19</v>
      </c>
      <c r="B29" s="93" t="s">
        <v>0</v>
      </c>
      <c r="C29" s="94"/>
      <c r="D29" s="94"/>
      <c r="E29" s="94"/>
      <c r="F29" s="94"/>
      <c r="G29" s="94"/>
      <c r="H29" s="94"/>
      <c r="I29" s="95"/>
      <c r="J29" s="93" t="s">
        <v>15</v>
      </c>
      <c r="K29" s="95"/>
      <c r="L29" s="99" t="s">
        <v>32</v>
      </c>
      <c r="M29" s="100"/>
    </row>
    <row r="30" spans="1:13" ht="10.199999999999999" customHeight="1">
      <c r="A30" s="92"/>
      <c r="B30" s="96"/>
      <c r="C30" s="97"/>
      <c r="D30" s="97"/>
      <c r="E30" s="97"/>
      <c r="F30" s="97"/>
      <c r="G30" s="97"/>
      <c r="H30" s="97"/>
      <c r="I30" s="98"/>
      <c r="J30" s="96"/>
      <c r="K30" s="98"/>
      <c r="L30" s="101"/>
      <c r="M30" s="102"/>
    </row>
    <row r="31" spans="1:13">
      <c r="A31" s="103" t="s">
        <v>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>
      <c r="A32" s="18" t="s">
        <v>2</v>
      </c>
      <c r="B32" s="71" t="s">
        <v>49</v>
      </c>
      <c r="C32" s="72"/>
      <c r="D32" s="72"/>
      <c r="E32" s="72"/>
      <c r="F32" s="72"/>
      <c r="G32" s="72"/>
      <c r="H32" s="72"/>
      <c r="I32" s="73"/>
      <c r="J32" s="74"/>
      <c r="K32" s="75"/>
      <c r="L32" s="74">
        <v>36074.400000000001</v>
      </c>
      <c r="M32" s="75"/>
    </row>
    <row r="33" spans="1:15">
      <c r="A33" s="18" t="s">
        <v>3</v>
      </c>
      <c r="B33" s="71" t="s">
        <v>23</v>
      </c>
      <c r="C33" s="72"/>
      <c r="D33" s="72"/>
      <c r="E33" s="72"/>
      <c r="F33" s="72"/>
      <c r="G33" s="72"/>
      <c r="H33" s="72"/>
      <c r="I33" s="73"/>
      <c r="J33" s="74" t="s">
        <v>16</v>
      </c>
      <c r="K33" s="75"/>
      <c r="L33" s="74">
        <v>25973.57</v>
      </c>
      <c r="M33" s="75"/>
    </row>
    <row r="34" spans="1:15" ht="24.6" customHeight="1">
      <c r="A34" s="18" t="s">
        <v>4</v>
      </c>
      <c r="B34" s="83" t="s">
        <v>50</v>
      </c>
      <c r="C34" s="84"/>
      <c r="D34" s="84"/>
      <c r="E34" s="84"/>
      <c r="F34" s="84"/>
      <c r="G34" s="84"/>
      <c r="H34" s="84"/>
      <c r="I34" s="85"/>
      <c r="J34" s="74"/>
      <c r="K34" s="75"/>
      <c r="L34" s="74">
        <f>58819+184350</f>
        <v>243169</v>
      </c>
      <c r="M34" s="75"/>
    </row>
    <row r="35" spans="1:15" ht="19.2" customHeight="1">
      <c r="A35" s="19" t="s">
        <v>5</v>
      </c>
      <c r="B35" s="72" t="s">
        <v>51</v>
      </c>
      <c r="C35" s="72"/>
      <c r="D35" s="72"/>
      <c r="E35" s="72"/>
      <c r="F35" s="72"/>
      <c r="G35" s="72"/>
      <c r="H35" s="72"/>
      <c r="I35" s="73"/>
      <c r="J35" s="74"/>
      <c r="K35" s="75"/>
      <c r="L35" s="82">
        <v>37878.120000000003</v>
      </c>
      <c r="M35" s="75"/>
    </row>
    <row r="36" spans="1:15" ht="24" customHeight="1">
      <c r="A36" s="19" t="s">
        <v>6</v>
      </c>
      <c r="B36" s="83" t="s">
        <v>52</v>
      </c>
      <c r="C36" s="84"/>
      <c r="D36" s="84"/>
      <c r="E36" s="84"/>
      <c r="F36" s="84"/>
      <c r="G36" s="84"/>
      <c r="H36" s="84"/>
      <c r="I36" s="85"/>
      <c r="J36" s="86" t="s">
        <v>45</v>
      </c>
      <c r="K36" s="87"/>
      <c r="L36" s="74">
        <v>13708.27</v>
      </c>
      <c r="M36" s="75"/>
    </row>
    <row r="37" spans="1:15">
      <c r="A37" s="19" t="s">
        <v>7</v>
      </c>
      <c r="B37" s="72" t="s">
        <v>61</v>
      </c>
      <c r="C37" s="72"/>
      <c r="D37" s="72"/>
      <c r="E37" s="72"/>
      <c r="F37" s="72"/>
      <c r="G37" s="72"/>
      <c r="H37" s="72"/>
      <c r="I37" s="73"/>
      <c r="J37" s="74" t="s">
        <v>17</v>
      </c>
      <c r="K37" s="75"/>
      <c r="L37" s="76"/>
      <c r="M37" s="77"/>
    </row>
    <row r="38" spans="1:15">
      <c r="A38" s="78" t="s">
        <v>34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</row>
    <row r="39" spans="1:15">
      <c r="A39" s="20" t="s">
        <v>8</v>
      </c>
      <c r="B39" s="71" t="s">
        <v>53</v>
      </c>
      <c r="C39" s="72"/>
      <c r="D39" s="72"/>
      <c r="E39" s="72"/>
      <c r="F39" s="72"/>
      <c r="G39" s="72"/>
      <c r="H39" s="72"/>
      <c r="I39" s="73"/>
      <c r="J39" s="74"/>
      <c r="K39" s="75"/>
      <c r="L39" s="81">
        <v>41188.410000000003</v>
      </c>
      <c r="M39" s="77"/>
    </row>
    <row r="40" spans="1:15">
      <c r="A40" s="20" t="s">
        <v>9</v>
      </c>
      <c r="B40" s="71" t="s">
        <v>54</v>
      </c>
      <c r="C40" s="72"/>
      <c r="D40" s="72"/>
      <c r="E40" s="72"/>
      <c r="F40" s="72"/>
      <c r="G40" s="72"/>
      <c r="H40" s="72"/>
      <c r="I40" s="73"/>
      <c r="J40" s="74"/>
      <c r="K40" s="75"/>
      <c r="L40" s="76">
        <v>106270.51</v>
      </c>
      <c r="M40" s="77"/>
    </row>
    <row r="41" spans="1:15">
      <c r="A41" s="20" t="s">
        <v>10</v>
      </c>
      <c r="B41" s="71" t="s">
        <v>55</v>
      </c>
      <c r="C41" s="72"/>
      <c r="D41" s="72"/>
      <c r="E41" s="72"/>
      <c r="F41" s="72"/>
      <c r="G41" s="72"/>
      <c r="H41" s="72"/>
      <c r="I41" s="73"/>
      <c r="J41" s="74" t="s">
        <v>18</v>
      </c>
      <c r="K41" s="75"/>
      <c r="L41" s="76">
        <v>586.94000000000005</v>
      </c>
      <c r="M41" s="77"/>
    </row>
    <row r="42" spans="1:15">
      <c r="A42" s="20" t="s">
        <v>11</v>
      </c>
      <c r="B42" s="71" t="s">
        <v>35</v>
      </c>
      <c r="C42" s="72"/>
      <c r="D42" s="72"/>
      <c r="E42" s="72"/>
      <c r="F42" s="72"/>
      <c r="G42" s="72"/>
      <c r="H42" s="72"/>
      <c r="I42" s="73"/>
      <c r="J42" s="74"/>
      <c r="K42" s="75"/>
      <c r="L42" s="74">
        <v>37878.120000000003</v>
      </c>
      <c r="M42" s="75"/>
    </row>
    <row r="43" spans="1:15">
      <c r="A43" s="21" t="s">
        <v>12</v>
      </c>
      <c r="B43" s="71" t="s">
        <v>36</v>
      </c>
      <c r="C43" s="72"/>
      <c r="D43" s="72"/>
      <c r="E43" s="72"/>
      <c r="F43" s="72"/>
      <c r="G43" s="72"/>
      <c r="H43" s="72"/>
      <c r="I43" s="73"/>
      <c r="J43" s="74"/>
      <c r="K43" s="75"/>
      <c r="L43" s="74">
        <v>7936.37</v>
      </c>
      <c r="M43" s="75"/>
    </row>
    <row r="44" spans="1:15" ht="13.8" customHeight="1">
      <c r="A44" s="6" t="s">
        <v>13</v>
      </c>
      <c r="B44" s="61" t="s">
        <v>37</v>
      </c>
      <c r="C44" s="62"/>
      <c r="D44" s="62"/>
      <c r="E44" s="62"/>
      <c r="F44" s="62"/>
      <c r="G44" s="62"/>
      <c r="H44" s="62"/>
      <c r="I44" s="63"/>
      <c r="J44" s="64"/>
      <c r="K44" s="65"/>
      <c r="L44" s="64">
        <f>L32+L33+L34+L35+L36+L37+L39+L40+L41+L42+L43</f>
        <v>550663.71000000008</v>
      </c>
      <c r="M44" s="65"/>
    </row>
    <row r="45" spans="1:15">
      <c r="A45" s="26" t="s">
        <v>14</v>
      </c>
      <c r="B45" s="27" t="s">
        <v>64</v>
      </c>
      <c r="C45" s="27"/>
      <c r="D45" s="27"/>
      <c r="E45" s="27"/>
      <c r="F45" s="27"/>
      <c r="G45" s="27"/>
      <c r="H45" s="27"/>
      <c r="I45" s="27"/>
      <c r="J45" s="28"/>
      <c r="K45" s="28"/>
      <c r="L45" s="66">
        <f>J21+J24-L44+L13</f>
        <v>-229767.56000000017</v>
      </c>
      <c r="M45" s="67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68" t="s">
        <v>116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>
        <f>L22+L23</f>
        <v>484706.27000000008</v>
      </c>
      <c r="M48" s="70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55" t="s">
        <v>39</v>
      </c>
      <c r="C52" s="57"/>
      <c r="D52" s="57"/>
      <c r="E52" s="57"/>
      <c r="F52" s="57"/>
      <c r="G52" s="57"/>
      <c r="H52" s="57"/>
      <c r="I52" s="56"/>
      <c r="J52" s="55" t="s">
        <v>20</v>
      </c>
      <c r="K52" s="56"/>
      <c r="L52" s="57" t="s">
        <v>22</v>
      </c>
      <c r="M52" s="56"/>
    </row>
    <row r="53" spans="1:13">
      <c r="A53" s="13" t="s">
        <v>2</v>
      </c>
      <c r="B53" s="52" t="s">
        <v>59</v>
      </c>
      <c r="C53" s="53"/>
      <c r="D53" s="53"/>
      <c r="E53" s="53"/>
      <c r="F53" s="53"/>
      <c r="G53" s="53"/>
      <c r="H53" s="53"/>
      <c r="I53" s="54"/>
      <c r="J53" s="55"/>
      <c r="K53" s="56"/>
      <c r="L53" s="57"/>
      <c r="M53" s="56"/>
    </row>
    <row r="54" spans="1:13" ht="13.2" customHeight="1">
      <c r="A54" s="13" t="s">
        <v>3</v>
      </c>
      <c r="B54" s="52" t="s">
        <v>62</v>
      </c>
      <c r="C54" s="53"/>
      <c r="D54" s="53"/>
      <c r="E54" s="53"/>
      <c r="F54" s="53"/>
      <c r="G54" s="53"/>
      <c r="H54" s="53"/>
      <c r="I54" s="54"/>
      <c r="J54" s="55"/>
      <c r="K54" s="56"/>
      <c r="L54" s="57"/>
      <c r="M54" s="56"/>
    </row>
    <row r="55" spans="1:13">
      <c r="A55" s="14" t="s">
        <v>4</v>
      </c>
      <c r="B55" s="58" t="s">
        <v>71</v>
      </c>
      <c r="C55" s="59"/>
      <c r="D55" s="59"/>
      <c r="E55" s="59"/>
      <c r="F55" s="59"/>
      <c r="G55" s="59"/>
      <c r="H55" s="59"/>
      <c r="I55" s="60"/>
      <c r="J55" s="55">
        <v>5</v>
      </c>
      <c r="K55" s="56"/>
      <c r="L55" s="55">
        <v>157745.87</v>
      </c>
      <c r="M55" s="56"/>
    </row>
    <row r="56" spans="1:13" ht="7.2" customHeight="1"/>
    <row r="57" spans="1:13" ht="27.6" customHeight="1">
      <c r="A57" s="51" t="s">
        <v>63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13.8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5.6">
      <c r="A59" s="50" t="s">
        <v>46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2" spans="1:13" ht="15.6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</sheetData>
  <mergeCells count="113"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72</v>
      </c>
    </row>
    <row r="2" spans="1:4" ht="78" customHeight="1">
      <c r="A2" s="142" t="s">
        <v>73</v>
      </c>
      <c r="B2" s="143"/>
      <c r="C2" s="143"/>
      <c r="D2" s="143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 t="s">
        <v>78</v>
      </c>
      <c r="C5" s="30"/>
      <c r="D5" s="33">
        <v>116587</v>
      </c>
    </row>
    <row r="6" spans="1:4" ht="28.8">
      <c r="A6" s="30"/>
      <c r="B6" s="35" t="s">
        <v>79</v>
      </c>
      <c r="C6" s="30" t="s">
        <v>80</v>
      </c>
      <c r="D6" s="33"/>
    </row>
    <row r="7" spans="1:4" ht="15.6">
      <c r="A7" s="30"/>
      <c r="B7" s="35" t="s">
        <v>81</v>
      </c>
      <c r="C7" s="30" t="s">
        <v>82</v>
      </c>
      <c r="D7" s="33"/>
    </row>
    <row r="8" spans="1:4" ht="15.6">
      <c r="A8" s="30"/>
      <c r="B8" s="35"/>
      <c r="C8" s="30"/>
      <c r="D8" s="33"/>
    </row>
    <row r="9" spans="1:4" ht="30.6">
      <c r="A9" s="30"/>
      <c r="B9" s="34" t="s">
        <v>83</v>
      </c>
      <c r="C9" s="30"/>
      <c r="D9" s="33">
        <v>4374</v>
      </c>
    </row>
    <row r="10" spans="1:4" ht="15.6">
      <c r="A10" s="30"/>
      <c r="B10" s="36" t="s">
        <v>84</v>
      </c>
      <c r="C10" s="30"/>
      <c r="D10" s="33"/>
    </row>
    <row r="11" spans="1:4" ht="15.6">
      <c r="A11" s="30"/>
      <c r="B11" s="36" t="s">
        <v>85</v>
      </c>
      <c r="C11" s="30" t="s">
        <v>86</v>
      </c>
      <c r="D11" s="33"/>
    </row>
    <row r="12" spans="1:4" ht="15.6">
      <c r="A12" s="30"/>
      <c r="B12" s="36" t="s">
        <v>87</v>
      </c>
      <c r="C12" s="30" t="s">
        <v>88</v>
      </c>
      <c r="D12" s="33"/>
    </row>
    <row r="13" spans="1:4" ht="15.6">
      <c r="A13" s="30"/>
      <c r="B13" s="35"/>
      <c r="C13" s="30"/>
      <c r="D13" s="33"/>
    </row>
    <row r="14" spans="1:4" ht="17.399999999999999" customHeight="1">
      <c r="A14" s="30"/>
      <c r="B14" s="34" t="s">
        <v>89</v>
      </c>
      <c r="C14" s="30" t="s">
        <v>90</v>
      </c>
      <c r="D14" s="33">
        <v>51168</v>
      </c>
    </row>
    <row r="15" spans="1:4" ht="15.6">
      <c r="A15" s="30"/>
      <c r="B15" s="34"/>
      <c r="C15" s="30"/>
      <c r="D15" s="33"/>
    </row>
    <row r="16" spans="1:4" ht="15.6">
      <c r="A16" s="30"/>
      <c r="B16" s="34" t="s">
        <v>91</v>
      </c>
      <c r="C16" s="30"/>
      <c r="D16" s="33">
        <v>6638</v>
      </c>
    </row>
    <row r="17" spans="1:4" ht="15.6">
      <c r="A17" s="30"/>
      <c r="B17" s="35" t="s">
        <v>92</v>
      </c>
      <c r="C17" s="30" t="s">
        <v>93</v>
      </c>
      <c r="D17" s="33"/>
    </row>
    <row r="18" spans="1:4" ht="15.6">
      <c r="A18" s="30"/>
      <c r="B18" s="34"/>
      <c r="C18" s="30"/>
      <c r="D18" s="33"/>
    </row>
    <row r="19" spans="1:4" ht="15.6">
      <c r="A19" s="30">
        <v>2</v>
      </c>
      <c r="B19" s="32" t="s">
        <v>94</v>
      </c>
      <c r="C19" s="30"/>
      <c r="D19" s="33">
        <v>5583</v>
      </c>
    </row>
    <row r="20" spans="1:4" ht="15.6">
      <c r="A20" s="30"/>
      <c r="B20" s="35" t="s">
        <v>95</v>
      </c>
      <c r="C20" s="30" t="s">
        <v>96</v>
      </c>
      <c r="D20" s="33"/>
    </row>
    <row r="21" spans="1:4" ht="16.8" customHeight="1">
      <c r="A21" s="30"/>
      <c r="B21" s="35" t="s">
        <v>97</v>
      </c>
      <c r="C21" s="30" t="s">
        <v>88</v>
      </c>
      <c r="D21" s="33"/>
    </row>
    <row r="22" spans="1:4" ht="15.6">
      <c r="A22" s="30"/>
      <c r="B22" s="35" t="s">
        <v>98</v>
      </c>
      <c r="C22" s="30" t="s">
        <v>99</v>
      </c>
      <c r="D22" s="33"/>
    </row>
    <row r="23" spans="1:4" ht="15.6">
      <c r="A23" s="30"/>
      <c r="B23" s="35"/>
      <c r="C23" s="30"/>
      <c r="D23" s="33"/>
    </row>
    <row r="24" spans="1:4" ht="15.6">
      <c r="A24" s="30">
        <v>3</v>
      </c>
      <c r="B24" s="32" t="s">
        <v>100</v>
      </c>
      <c r="C24" s="30"/>
      <c r="D24" s="33"/>
    </row>
    <row r="25" spans="1:4" ht="15.6">
      <c r="A25" s="30"/>
      <c r="B25" s="34"/>
      <c r="C25" s="30"/>
      <c r="D25" s="33"/>
    </row>
    <row r="26" spans="1:4" ht="15.6">
      <c r="A26" s="30"/>
      <c r="B26" s="34" t="s">
        <v>101</v>
      </c>
      <c r="C26" s="30" t="s">
        <v>102</v>
      </c>
      <c r="D26" s="33">
        <v>793</v>
      </c>
    </row>
    <row r="27" spans="1:4" ht="18" customHeight="1">
      <c r="A27" s="30"/>
      <c r="B27" s="34" t="s">
        <v>103</v>
      </c>
      <c r="C27" s="30" t="s">
        <v>104</v>
      </c>
      <c r="D27" s="33">
        <v>47849</v>
      </c>
    </row>
    <row r="28" spans="1:4" ht="15.6">
      <c r="A28" s="30"/>
      <c r="B28" s="34" t="s">
        <v>105</v>
      </c>
      <c r="C28" s="30" t="s">
        <v>106</v>
      </c>
      <c r="D28" s="33">
        <v>2460</v>
      </c>
    </row>
    <row r="29" spans="1:4" ht="16.8" customHeight="1">
      <c r="A29" s="30"/>
      <c r="B29" s="34" t="s">
        <v>107</v>
      </c>
      <c r="C29" s="30" t="s">
        <v>108</v>
      </c>
      <c r="D29" s="33">
        <v>7231</v>
      </c>
    </row>
    <row r="30" spans="1:4" ht="15.6">
      <c r="A30" s="30"/>
      <c r="B30" s="34" t="s">
        <v>109</v>
      </c>
      <c r="C30" s="30" t="s">
        <v>110</v>
      </c>
      <c r="D30" s="33">
        <v>486</v>
      </c>
    </row>
    <row r="31" spans="1:4" ht="15.6" customHeight="1">
      <c r="A31" s="30"/>
      <c r="B31" s="32"/>
      <c r="C31" s="30"/>
      <c r="D31" s="33"/>
    </row>
    <row r="32" spans="1:4" ht="27" customHeight="1">
      <c r="A32" s="31"/>
      <c r="B32" s="37" t="s">
        <v>21</v>
      </c>
      <c r="C32" s="30"/>
      <c r="D32" s="38">
        <f>SUM(D4:D31)</f>
        <v>243169</v>
      </c>
    </row>
    <row r="33" spans="1:4" ht="15.6">
      <c r="A33" s="39"/>
      <c r="B33" s="39"/>
      <c r="C33" s="39"/>
    </row>
    <row r="34" spans="1:4" ht="15.6">
      <c r="A34" s="39"/>
      <c r="B34" s="39"/>
      <c r="C34" s="39"/>
    </row>
    <row r="35" spans="1:4" ht="15.6">
      <c r="A35" s="39"/>
      <c r="B35" s="39"/>
      <c r="C35" s="39"/>
    </row>
    <row r="36" spans="1:4" ht="31.2" customHeight="1">
      <c r="A36" s="39"/>
      <c r="B36" s="40" t="s">
        <v>111</v>
      </c>
      <c r="C36" s="41" t="s">
        <v>112</v>
      </c>
      <c r="D36" t="s">
        <v>113</v>
      </c>
    </row>
    <row r="37" spans="1:4" ht="15.6">
      <c r="A37" s="39"/>
      <c r="B37" s="39"/>
      <c r="C37" s="41" t="s">
        <v>114</v>
      </c>
      <c r="D37" s="42" t="s">
        <v>115</v>
      </c>
    </row>
    <row r="38" spans="1:4" ht="26.4" customHeight="1">
      <c r="A38" s="43"/>
      <c r="B38" s="44"/>
      <c r="C38" s="45"/>
    </row>
    <row r="39" spans="1:4">
      <c r="C39" s="46"/>
    </row>
  </sheetData>
  <mergeCells count="1">
    <mergeCell ref="A2:D2"/>
  </mergeCells>
  <pageMargins left="0.7" right="0.7" top="0.35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2016-03-03T10:08:43Z</cp:lastPrinted>
  <dcterms:created xsi:type="dcterms:W3CDTF">2012-10-17T06:04:49Z</dcterms:created>
  <dcterms:modified xsi:type="dcterms:W3CDTF">2016-03-03T10:09:20Z</dcterms:modified>
</cp:coreProperties>
</file>