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196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L49" i="9"/>
  <c r="D30" i="11"/>
  <c r="L25" i="9"/>
  <c r="J25"/>
  <c r="I25"/>
  <c r="F25"/>
  <c r="D25"/>
  <c r="J21"/>
  <c r="L24"/>
  <c r="J24"/>
  <c r="I24"/>
  <c r="F24"/>
  <c r="L48"/>
  <c r="I22" l="1"/>
  <c r="L22" s="1"/>
  <c r="I23"/>
  <c r="L23" s="1"/>
  <c r="I21"/>
  <c r="L21" s="1"/>
  <c r="L52" l="1"/>
</calcChain>
</file>

<file path=xl/sharedStrings.xml><?xml version="1.0" encoding="utf-8"?>
<sst xmlns="http://schemas.openxmlformats.org/spreadsheetml/2006/main" count="135" uniqueCount="122">
  <si>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</si>
  <si>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</si>
  <si>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</si>
  <si>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</si>
  <si>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</si>
  <si>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</si>
  <si>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</si>
  <si>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</si>
  <si>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</si>
  <si>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</si>
  <si>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</si>
  <si>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</si>
  <si>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</si>
  <si>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</si>
  <si>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</si>
  <si>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</si>
  <si>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</si>
  <si>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</si>
  <si>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</si>
  <si>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</si>
  <si>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</si>
  <si>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</si>
  <si>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</si>
  <si>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</si>
  <si>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</si>
  <si>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</si>
  <si>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</si>
  <si>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</si>
  <si>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</si>
  <si>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</si>
  <si>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</si>
  <si>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</si>
  <si>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</si>
  <si>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</si>
  <si>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</si>
  <si>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</si>
  <si>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</si>
  <si>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</si>
  <si>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</si>
  <si>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</si>
  <si>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</si>
  <si>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</si>
  <si>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</si>
  <si>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</si>
  <si>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</si>
  <si>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</si>
  <si>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</si>
  <si>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</si>
  <si>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</si>
  <si>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</si>
  <si>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</si>
  <si>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</si>
  <si>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</si>
  <si>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</si>
  <si>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</si>
  <si>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</si>
  <si>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</si>
  <si>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</si>
  <si>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</si>
  <si>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</si>
  <si>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</si>
  <si>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</si>
  <si>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</si>
  <si>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</si>
  <si>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</si>
  <si>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</si>
  <si>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</si>
  <si>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</si>
  <si>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Волочаевская,42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</si>
  <si>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</si>
  <si>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</si>
  <si>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</si>
  <si>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</si>
  <si>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</si>
  <si>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</si>
  <si>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</si>
  <si>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</si>
  <si>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Содержание и технический ремонт насосной станции</t>
  </si>
  <si>
    <t>Прочие поступления</t>
  </si>
  <si>
    <t>Выданы предупреждения кв.50</t>
  </si>
  <si>
    <t>Предъявлены исковые заявления о взыскании задолженности кв.22,27</t>
  </si>
  <si>
    <t>33754.99</t>
  </si>
  <si>
    <t>Составлены соглашения о рассрочке платежей кв.6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</si>
  <si>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</si>
  <si>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42 ул. Волочаевская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</si>
  <si>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</si>
  <si>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</si>
  <si>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</si>
  <si>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</si>
  <si>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</si>
  <si>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</si>
  <si>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31,4 м.</t>
  </si>
  <si>
    <t>Ремонт системы центрального отопления</t>
  </si>
  <si>
    <t>в том числе:</t>
  </si>
  <si>
    <t>регулировка ц/о</t>
  </si>
  <si>
    <t>30 приб.</t>
  </si>
  <si>
    <t>смена вентилей и сгонов</t>
  </si>
  <si>
    <t>4 шт.</t>
  </si>
  <si>
    <t>смена задвижек</t>
  </si>
  <si>
    <t>1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</si>
  <si>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</si>
  <si>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</si>
  <si>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</si>
  <si>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</si>
  <si>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45 м.</t>
  </si>
  <si>
    <t>Электромонтажные работы</t>
  </si>
  <si>
    <t>в том числе смена ламп</t>
  </si>
  <si>
    <t>69 шт.</t>
  </si>
  <si>
    <t>обходы и осмотры электрощитов</t>
  </si>
  <si>
    <t>20 шт.</t>
  </si>
  <si>
    <t>Общестроительные работы</t>
  </si>
  <si>
    <t>Ремонт ступеней</t>
  </si>
  <si>
    <t>Ремонт кровли насосной станции (долевое)</t>
  </si>
  <si>
    <t>12,5 м2</t>
  </si>
  <si>
    <t>Ремонт межпанельных швов</t>
  </si>
  <si>
    <t>Смена замков с проушинами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</si>
  <si>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</si>
  <si>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</si>
  <si>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</si>
  <si>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</si>
  <si>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</si>
  <si>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17.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</si>
</sst>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topLeftCell="A39" workbookViewId="0">
      <selection activeCell="B46" sqref="B46:I46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3.8" customHeight="1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3.8" customHeight="1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>
      <c r="A3" s="134" t="s">
        <v>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2" customHeight="1">
      <c r="A4" s="134" t="s">
        <v>44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7.8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4.8" customHeight="1"/>
    <row r="7" spans="1:13" ht="11.4" customHeight="1">
      <c r="A7" s="136" t="s">
        <v>40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2.6" customHeight="1">
      <c r="A8" s="137" t="s">
        <v>24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3">
      <c r="A9" s="137" t="s">
        <v>69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</row>
    <row r="10" spans="1:13">
      <c r="A10" s="138" t="s">
        <v>68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ht="6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7">
        <v>-48959.97</v>
      </c>
      <c r="M13" s="47"/>
    </row>
    <row r="14" spans="1:13" ht="7.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8" customHeight="1">
      <c r="A15" s="103" t="s">
        <v>29</v>
      </c>
      <c r="B15" s="103"/>
      <c r="C15" s="103"/>
      <c r="D15" s="103"/>
      <c r="E15" s="103"/>
      <c r="F15" s="103"/>
      <c r="G15" s="103"/>
      <c r="H15" s="103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3" t="s">
        <v>25</v>
      </c>
      <c r="B17" s="114"/>
      <c r="C17" s="115"/>
      <c r="D17" s="122" t="s">
        <v>48</v>
      </c>
      <c r="E17" s="123"/>
      <c r="F17" s="122" t="s">
        <v>71</v>
      </c>
      <c r="G17" s="126"/>
      <c r="H17" s="123"/>
      <c r="I17" s="130" t="s">
        <v>56</v>
      </c>
      <c r="J17" s="126" t="s">
        <v>72</v>
      </c>
      <c r="K17" s="123"/>
      <c r="L17" s="122" t="s">
        <v>70</v>
      </c>
      <c r="M17" s="123"/>
    </row>
    <row r="18" spans="1:13" ht="22.2" customHeight="1">
      <c r="A18" s="116"/>
      <c r="B18" s="117"/>
      <c r="C18" s="118"/>
      <c r="D18" s="124"/>
      <c r="E18" s="125"/>
      <c r="F18" s="124"/>
      <c r="G18" s="127"/>
      <c r="H18" s="125"/>
      <c r="I18" s="131"/>
      <c r="J18" s="127"/>
      <c r="K18" s="125"/>
      <c r="L18" s="124"/>
      <c r="M18" s="125"/>
    </row>
    <row r="19" spans="1:13" ht="10.8" customHeight="1">
      <c r="A19" s="119"/>
      <c r="B19" s="120"/>
      <c r="C19" s="121"/>
      <c r="D19" s="51" t="s">
        <v>28</v>
      </c>
      <c r="E19" s="52"/>
      <c r="F19" s="51" t="s">
        <v>28</v>
      </c>
      <c r="G19" s="53"/>
      <c r="H19" s="52"/>
      <c r="I19" s="22" t="s">
        <v>28</v>
      </c>
      <c r="J19" s="51" t="s">
        <v>28</v>
      </c>
      <c r="K19" s="52"/>
      <c r="L19" s="128" t="s">
        <v>28</v>
      </c>
      <c r="M19" s="129"/>
    </row>
    <row r="20" spans="1:13" ht="10.8" customHeight="1">
      <c r="A20" s="48">
        <v>1</v>
      </c>
      <c r="B20" s="49"/>
      <c r="C20" s="50"/>
      <c r="D20" s="51">
        <v>2</v>
      </c>
      <c r="E20" s="52"/>
      <c r="F20" s="51">
        <v>3</v>
      </c>
      <c r="G20" s="53"/>
      <c r="H20" s="52"/>
      <c r="I20" s="22" t="s">
        <v>55</v>
      </c>
      <c r="J20" s="51">
        <v>5</v>
      </c>
      <c r="K20" s="52"/>
      <c r="L20" s="51" t="s">
        <v>76</v>
      </c>
      <c r="M20" s="52"/>
    </row>
    <row r="21" spans="1:13" ht="12.6" customHeight="1">
      <c r="A21" s="104" t="s">
        <v>26</v>
      </c>
      <c r="B21" s="105"/>
      <c r="C21" s="106"/>
      <c r="D21" s="107">
        <v>262390.36</v>
      </c>
      <c r="E21" s="108"/>
      <c r="F21" s="109">
        <v>866676.12</v>
      </c>
      <c r="G21" s="110"/>
      <c r="H21" s="111"/>
      <c r="I21" s="28">
        <f>D21+F21</f>
        <v>1129066.48</v>
      </c>
      <c r="J21" s="109">
        <f>914369.29+5904.6</f>
        <v>920273.89</v>
      </c>
      <c r="K21" s="111"/>
      <c r="L21" s="107">
        <f>I21-J21</f>
        <v>208792.58999999997</v>
      </c>
      <c r="M21" s="108"/>
    </row>
    <row r="22" spans="1:13" ht="11.4" customHeight="1">
      <c r="A22" s="56" t="s">
        <v>27</v>
      </c>
      <c r="B22" s="57"/>
      <c r="C22" s="58"/>
      <c r="D22" s="107">
        <v>314424.92</v>
      </c>
      <c r="E22" s="108"/>
      <c r="F22" s="109">
        <v>1266388.6299999999</v>
      </c>
      <c r="G22" s="110"/>
      <c r="H22" s="111"/>
      <c r="I22" s="28">
        <f t="shared" ref="I22:I23" si="0">D22+F22</f>
        <v>1580813.5499999998</v>
      </c>
      <c r="J22" s="109">
        <v>1305226.05</v>
      </c>
      <c r="K22" s="111"/>
      <c r="L22" s="107">
        <f t="shared" ref="L22:L23" si="1">I22-J22</f>
        <v>275587.49999999977</v>
      </c>
      <c r="M22" s="108"/>
    </row>
    <row r="23" spans="1:13" ht="12" customHeight="1">
      <c r="A23" s="56" t="s">
        <v>57</v>
      </c>
      <c r="B23" s="57"/>
      <c r="C23" s="58"/>
      <c r="D23" s="107">
        <v>100821.3</v>
      </c>
      <c r="E23" s="108"/>
      <c r="F23" s="109">
        <v>360659.17</v>
      </c>
      <c r="G23" s="110"/>
      <c r="H23" s="111"/>
      <c r="I23" s="28">
        <f t="shared" si="0"/>
        <v>461480.47</v>
      </c>
      <c r="J23" s="109">
        <v>385078.57</v>
      </c>
      <c r="K23" s="111"/>
      <c r="L23" s="107">
        <f t="shared" si="1"/>
        <v>76401.899999999965</v>
      </c>
      <c r="M23" s="108"/>
    </row>
    <row r="24" spans="1:13" ht="12" customHeight="1">
      <c r="A24" s="56" t="s">
        <v>78</v>
      </c>
      <c r="B24" s="57"/>
      <c r="C24" s="58"/>
      <c r="D24" s="107">
        <v>0</v>
      </c>
      <c r="E24" s="108"/>
      <c r="F24" s="109">
        <f>2*5202.72</f>
        <v>10405.44</v>
      </c>
      <c r="G24" s="110"/>
      <c r="H24" s="111"/>
      <c r="I24" s="28">
        <f>D24+F24</f>
        <v>10405.44</v>
      </c>
      <c r="J24" s="109">
        <f>I24</f>
        <v>10405.44</v>
      </c>
      <c r="K24" s="111"/>
      <c r="L24" s="107">
        <f t="shared" ref="L24" si="2">I24-J24</f>
        <v>0</v>
      </c>
      <c r="M24" s="108"/>
    </row>
    <row r="25" spans="1:13" ht="12" customHeight="1">
      <c r="A25" s="56" t="s">
        <v>21</v>
      </c>
      <c r="B25" s="57"/>
      <c r="C25" s="58"/>
      <c r="D25" s="107">
        <f>D21+D22+D23+D24</f>
        <v>677636.58000000007</v>
      </c>
      <c r="E25" s="108"/>
      <c r="F25" s="110">
        <f>F21+F22+F23+F24</f>
        <v>2504129.36</v>
      </c>
      <c r="G25" s="110"/>
      <c r="H25" s="111"/>
      <c r="I25" s="28">
        <f>I21+I22+I23+I24</f>
        <v>3181765.94</v>
      </c>
      <c r="J25" s="109">
        <f>J21+J22+J23+J24</f>
        <v>2620983.9499999997</v>
      </c>
      <c r="K25" s="111"/>
      <c r="L25" s="112">
        <f>L21+L22+L23+L24</f>
        <v>560781.98999999976</v>
      </c>
      <c r="M25" s="108"/>
    </row>
    <row r="26" spans="1:13" ht="6.6" customHeight="1"/>
    <row r="27" spans="1:13" ht="14.4" customHeight="1">
      <c r="A27" s="103" t="s">
        <v>31</v>
      </c>
      <c r="B27" s="103"/>
      <c r="C27" s="103"/>
      <c r="D27" s="103"/>
      <c r="E27" s="103"/>
      <c r="F27" s="103"/>
      <c r="G27" s="103"/>
      <c r="H27" s="103"/>
      <c r="I27" s="10"/>
      <c r="J27" s="10"/>
      <c r="K27" s="10"/>
      <c r="L27" s="10"/>
      <c r="M27" s="10"/>
    </row>
    <row r="28" spans="1:13" ht="6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88" t="s">
        <v>19</v>
      </c>
      <c r="B29" s="90" t="s">
        <v>0</v>
      </c>
      <c r="C29" s="91"/>
      <c r="D29" s="91"/>
      <c r="E29" s="91"/>
      <c r="F29" s="91"/>
      <c r="G29" s="91"/>
      <c r="H29" s="91"/>
      <c r="I29" s="92"/>
      <c r="J29" s="90" t="s">
        <v>15</v>
      </c>
      <c r="K29" s="92"/>
      <c r="L29" s="96" t="s">
        <v>32</v>
      </c>
      <c r="M29" s="97"/>
    </row>
    <row r="30" spans="1:13" ht="8.4" customHeight="1">
      <c r="A30" s="89"/>
      <c r="B30" s="93"/>
      <c r="C30" s="94"/>
      <c r="D30" s="94"/>
      <c r="E30" s="94"/>
      <c r="F30" s="94"/>
      <c r="G30" s="94"/>
      <c r="H30" s="94"/>
      <c r="I30" s="95"/>
      <c r="J30" s="93"/>
      <c r="K30" s="95"/>
      <c r="L30" s="98"/>
      <c r="M30" s="99"/>
    </row>
    <row r="31" spans="1:13" ht="27" customHeight="1">
      <c r="A31" s="100" t="s">
        <v>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>
      <c r="A32" s="18" t="s">
        <v>2</v>
      </c>
      <c r="B32" s="78" t="s">
        <v>49</v>
      </c>
      <c r="C32" s="79"/>
      <c r="D32" s="79"/>
      <c r="E32" s="79"/>
      <c r="F32" s="79"/>
      <c r="G32" s="79"/>
      <c r="H32" s="79"/>
      <c r="I32" s="80"/>
      <c r="J32" s="81"/>
      <c r="K32" s="77"/>
      <c r="L32" s="81">
        <v>44490</v>
      </c>
      <c r="M32" s="77"/>
    </row>
    <row r="33" spans="1:13">
      <c r="A33" s="18" t="s">
        <v>3</v>
      </c>
      <c r="B33" s="78" t="s">
        <v>23</v>
      </c>
      <c r="C33" s="79"/>
      <c r="D33" s="79"/>
      <c r="E33" s="79"/>
      <c r="F33" s="79"/>
      <c r="G33" s="79"/>
      <c r="H33" s="79"/>
      <c r="I33" s="80"/>
      <c r="J33" s="81" t="s">
        <v>16</v>
      </c>
      <c r="K33" s="77"/>
      <c r="L33" s="81">
        <v>32032.799999999999</v>
      </c>
      <c r="M33" s="77"/>
    </row>
    <row r="34" spans="1:13" ht="25.2" customHeight="1">
      <c r="A34" s="18" t="s">
        <v>4</v>
      </c>
      <c r="B34" s="139" t="s">
        <v>66</v>
      </c>
      <c r="C34" s="140"/>
      <c r="D34" s="140"/>
      <c r="E34" s="140"/>
      <c r="F34" s="140"/>
      <c r="G34" s="140"/>
      <c r="H34" s="140"/>
      <c r="I34" s="141"/>
      <c r="J34" s="81"/>
      <c r="K34" s="77"/>
      <c r="L34" s="81">
        <v>177972</v>
      </c>
      <c r="M34" s="77"/>
    </row>
    <row r="35" spans="1:13" ht="15" customHeight="1">
      <c r="A35" s="19" t="s">
        <v>5</v>
      </c>
      <c r="B35" s="139" t="s">
        <v>77</v>
      </c>
      <c r="C35" s="140"/>
      <c r="D35" s="140"/>
      <c r="E35" s="140"/>
      <c r="F35" s="140"/>
      <c r="G35" s="140"/>
      <c r="H35" s="140"/>
      <c r="I35" s="141"/>
      <c r="J35" s="76"/>
      <c r="K35" s="77"/>
      <c r="L35" s="76">
        <v>20020.5</v>
      </c>
      <c r="M35" s="77"/>
    </row>
    <row r="36" spans="1:13" ht="16.2" customHeight="1">
      <c r="A36" s="19" t="s">
        <v>6</v>
      </c>
      <c r="B36" s="79" t="s">
        <v>50</v>
      </c>
      <c r="C36" s="79"/>
      <c r="D36" s="79"/>
      <c r="E36" s="79"/>
      <c r="F36" s="79"/>
      <c r="G36" s="79"/>
      <c r="H36" s="79"/>
      <c r="I36" s="80"/>
      <c r="J36" s="81"/>
      <c r="K36" s="77"/>
      <c r="L36" s="76">
        <v>46714.5</v>
      </c>
      <c r="M36" s="77"/>
    </row>
    <row r="37" spans="1:13" ht="26.4" customHeight="1">
      <c r="A37" s="19" t="s">
        <v>7</v>
      </c>
      <c r="B37" s="139" t="s">
        <v>51</v>
      </c>
      <c r="C37" s="140"/>
      <c r="D37" s="140"/>
      <c r="E37" s="140"/>
      <c r="F37" s="140"/>
      <c r="G37" s="140"/>
      <c r="H37" s="140"/>
      <c r="I37" s="141"/>
      <c r="J37" s="142" t="s">
        <v>45</v>
      </c>
      <c r="K37" s="143"/>
      <c r="L37" s="81">
        <v>16906.2</v>
      </c>
      <c r="M37" s="77"/>
    </row>
    <row r="38" spans="1:13" ht="14.4" customHeight="1">
      <c r="A38" s="19" t="s">
        <v>8</v>
      </c>
      <c r="B38" s="139" t="s">
        <v>58</v>
      </c>
      <c r="C38" s="140"/>
      <c r="D38" s="140"/>
      <c r="E38" s="140"/>
      <c r="F38" s="140"/>
      <c r="G38" s="140"/>
      <c r="H38" s="140"/>
      <c r="I38" s="141"/>
      <c r="J38" s="142" t="s">
        <v>59</v>
      </c>
      <c r="K38" s="143"/>
      <c r="L38" s="76">
        <v>9787.7999999999993</v>
      </c>
      <c r="M38" s="77"/>
    </row>
    <row r="39" spans="1:13" ht="14.4" customHeight="1">
      <c r="A39" s="19" t="s">
        <v>9</v>
      </c>
      <c r="B39" s="139" t="s">
        <v>60</v>
      </c>
      <c r="C39" s="140"/>
      <c r="D39" s="140"/>
      <c r="E39" s="140"/>
      <c r="F39" s="140"/>
      <c r="G39" s="140"/>
      <c r="H39" s="140"/>
      <c r="I39" s="141"/>
      <c r="J39" s="142" t="s">
        <v>61</v>
      </c>
      <c r="K39" s="143"/>
      <c r="L39" s="76">
        <v>133470</v>
      </c>
      <c r="M39" s="77"/>
    </row>
    <row r="40" spans="1:13">
      <c r="A40" s="19" t="s">
        <v>10</v>
      </c>
      <c r="B40" s="79" t="s">
        <v>67</v>
      </c>
      <c r="C40" s="79"/>
      <c r="D40" s="79"/>
      <c r="E40" s="79"/>
      <c r="F40" s="79"/>
      <c r="G40" s="79"/>
      <c r="H40" s="79"/>
      <c r="I40" s="80"/>
      <c r="J40" s="81" t="s">
        <v>17</v>
      </c>
      <c r="K40" s="77"/>
      <c r="L40" s="82">
        <v>758.83</v>
      </c>
      <c r="M40" s="83"/>
    </row>
    <row r="41" spans="1:13">
      <c r="A41" s="84" t="s">
        <v>34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</row>
    <row r="42" spans="1:13" ht="12" customHeight="1">
      <c r="A42" s="20" t="s">
        <v>11</v>
      </c>
      <c r="B42" s="78" t="s">
        <v>52</v>
      </c>
      <c r="C42" s="79"/>
      <c r="D42" s="79"/>
      <c r="E42" s="79"/>
      <c r="F42" s="79"/>
      <c r="G42" s="79"/>
      <c r="H42" s="79"/>
      <c r="I42" s="80"/>
      <c r="J42" s="81"/>
      <c r="K42" s="77"/>
      <c r="L42" s="87">
        <v>70849.48</v>
      </c>
      <c r="M42" s="83"/>
    </row>
    <row r="43" spans="1:13" ht="12" customHeight="1">
      <c r="A43" s="20" t="s">
        <v>12</v>
      </c>
      <c r="B43" s="78" t="s">
        <v>53</v>
      </c>
      <c r="C43" s="79"/>
      <c r="D43" s="79"/>
      <c r="E43" s="79"/>
      <c r="F43" s="79"/>
      <c r="G43" s="79"/>
      <c r="H43" s="79"/>
      <c r="I43" s="80"/>
      <c r="J43" s="81"/>
      <c r="K43" s="77"/>
      <c r="L43" s="81">
        <v>120456.86</v>
      </c>
      <c r="M43" s="77"/>
    </row>
    <row r="44" spans="1:13" ht="12" customHeight="1">
      <c r="A44" s="20" t="s">
        <v>13</v>
      </c>
      <c r="B44" s="78" t="s">
        <v>62</v>
      </c>
      <c r="C44" s="79"/>
      <c r="D44" s="79"/>
      <c r="E44" s="79"/>
      <c r="F44" s="79"/>
      <c r="G44" s="79"/>
      <c r="H44" s="79"/>
      <c r="I44" s="80"/>
      <c r="J44" s="76"/>
      <c r="K44" s="77"/>
      <c r="L44" s="76">
        <v>59675.79</v>
      </c>
      <c r="M44" s="77"/>
    </row>
    <row r="45" spans="1:13" ht="12" customHeight="1">
      <c r="A45" s="20" t="s">
        <v>14</v>
      </c>
      <c r="B45" s="78" t="s">
        <v>54</v>
      </c>
      <c r="C45" s="79"/>
      <c r="D45" s="79"/>
      <c r="E45" s="79"/>
      <c r="F45" s="79"/>
      <c r="G45" s="79"/>
      <c r="H45" s="79"/>
      <c r="I45" s="80"/>
      <c r="J45" s="81" t="s">
        <v>18</v>
      </c>
      <c r="K45" s="77"/>
      <c r="L45" s="81">
        <v>1390.96</v>
      </c>
      <c r="M45" s="77"/>
    </row>
    <row r="46" spans="1:13" ht="12" customHeight="1">
      <c r="A46" s="20" t="s">
        <v>63</v>
      </c>
      <c r="B46" s="78" t="s">
        <v>35</v>
      </c>
      <c r="C46" s="79"/>
      <c r="D46" s="79"/>
      <c r="E46" s="79"/>
      <c r="F46" s="79"/>
      <c r="G46" s="79"/>
      <c r="H46" s="79"/>
      <c r="I46" s="80"/>
      <c r="J46" s="81"/>
      <c r="K46" s="77"/>
      <c r="L46" s="81">
        <v>46714.5</v>
      </c>
      <c r="M46" s="77"/>
    </row>
    <row r="47" spans="1:13" ht="12" customHeight="1">
      <c r="A47" s="21" t="s">
        <v>64</v>
      </c>
      <c r="B47" s="78" t="s">
        <v>36</v>
      </c>
      <c r="C47" s="79"/>
      <c r="D47" s="79"/>
      <c r="E47" s="79"/>
      <c r="F47" s="79"/>
      <c r="G47" s="79"/>
      <c r="H47" s="79"/>
      <c r="I47" s="80"/>
      <c r="J47" s="81"/>
      <c r="K47" s="77"/>
      <c r="L47" s="81">
        <v>9787.7999999999993</v>
      </c>
      <c r="M47" s="77"/>
    </row>
    <row r="48" spans="1:13" ht="13.5" customHeight="1">
      <c r="A48" s="6" t="s">
        <v>65</v>
      </c>
      <c r="B48" s="65" t="s">
        <v>37</v>
      </c>
      <c r="C48" s="66"/>
      <c r="D48" s="66"/>
      <c r="E48" s="66"/>
      <c r="F48" s="66"/>
      <c r="G48" s="66"/>
      <c r="H48" s="66"/>
      <c r="I48" s="67"/>
      <c r="J48" s="68"/>
      <c r="K48" s="69"/>
      <c r="L48" s="70">
        <f>L32+L33+L34+L35+L36+L37+L38+L39+L40+L42+L43+L44+L45+L46+L47</f>
        <v>791028.02</v>
      </c>
      <c r="M48" s="69"/>
    </row>
    <row r="49" spans="1:15">
      <c r="A49" s="25" t="s">
        <v>121</v>
      </c>
      <c r="B49" s="26" t="s">
        <v>73</v>
      </c>
      <c r="C49" s="26"/>
      <c r="D49" s="26"/>
      <c r="E49" s="26"/>
      <c r="F49" s="26"/>
      <c r="G49" s="26"/>
      <c r="H49" s="26"/>
      <c r="I49" s="26"/>
      <c r="J49" s="27"/>
      <c r="K49" s="27"/>
      <c r="L49" s="71">
        <f>J21+J24-L48+L13</f>
        <v>90691.339999999938</v>
      </c>
      <c r="M49" s="72"/>
      <c r="O49" s="11"/>
    </row>
    <row r="50" spans="1:15" ht="7.2" customHeight="1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8" customHeight="1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>
      <c r="A52" s="73" t="s">
        <v>74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>
        <f>L22+L23</f>
        <v>351989.39999999973</v>
      </c>
      <c r="M52" s="75"/>
    </row>
    <row r="53" spans="1:15" ht="4.8" customHeight="1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 ht="12" customHeight="1">
      <c r="A56" s="13" t="s">
        <v>19</v>
      </c>
      <c r="B56" s="59" t="s">
        <v>39</v>
      </c>
      <c r="C56" s="61"/>
      <c r="D56" s="61"/>
      <c r="E56" s="61"/>
      <c r="F56" s="61"/>
      <c r="G56" s="61"/>
      <c r="H56" s="61"/>
      <c r="I56" s="60"/>
      <c r="J56" s="59" t="s">
        <v>20</v>
      </c>
      <c r="K56" s="60"/>
      <c r="L56" s="61" t="s">
        <v>22</v>
      </c>
      <c r="M56" s="60"/>
    </row>
    <row r="57" spans="1:15" ht="12" customHeight="1">
      <c r="A57" s="13" t="s">
        <v>2</v>
      </c>
      <c r="B57" s="56" t="s">
        <v>82</v>
      </c>
      <c r="C57" s="57"/>
      <c r="D57" s="57"/>
      <c r="E57" s="57"/>
      <c r="F57" s="57"/>
      <c r="G57" s="57"/>
      <c r="H57" s="57"/>
      <c r="I57" s="58"/>
      <c r="J57" s="59">
        <v>1</v>
      </c>
      <c r="K57" s="60"/>
      <c r="L57" s="61" t="s">
        <v>81</v>
      </c>
      <c r="M57" s="60"/>
    </row>
    <row r="58" spans="1:15" ht="12" customHeight="1">
      <c r="A58" s="13" t="s">
        <v>3</v>
      </c>
      <c r="B58" s="56" t="s">
        <v>79</v>
      </c>
      <c r="C58" s="57"/>
      <c r="D58" s="57"/>
      <c r="E58" s="57"/>
      <c r="F58" s="57"/>
      <c r="G58" s="57"/>
      <c r="H58" s="57"/>
      <c r="I58" s="58"/>
      <c r="J58" s="59">
        <v>1</v>
      </c>
      <c r="K58" s="60"/>
      <c r="L58" s="61">
        <v>32335.040000000001</v>
      </c>
      <c r="M58" s="60"/>
    </row>
    <row r="59" spans="1:15" ht="12" customHeight="1">
      <c r="A59" s="14" t="s">
        <v>4</v>
      </c>
      <c r="B59" s="62" t="s">
        <v>80</v>
      </c>
      <c r="C59" s="63"/>
      <c r="D59" s="63"/>
      <c r="E59" s="63"/>
      <c r="F59" s="63"/>
      <c r="G59" s="63"/>
      <c r="H59" s="63"/>
      <c r="I59" s="64"/>
      <c r="J59" s="59">
        <v>2</v>
      </c>
      <c r="K59" s="60"/>
      <c r="L59" s="59">
        <v>116939</v>
      </c>
      <c r="M59" s="60"/>
    </row>
    <row r="60" spans="1:15" ht="7.2" customHeight="1"/>
    <row r="61" spans="1:15" ht="27.6" customHeight="1">
      <c r="A61" s="55" t="s">
        <v>75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5" ht="7.2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5" ht="15.6">
      <c r="A63" s="54" t="s">
        <v>46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6" spans="1:13" ht="15.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</sheetData>
  <mergeCells count="125">
    <mergeCell ref="B43:I43"/>
    <mergeCell ref="J43:K43"/>
    <mergeCell ref="L43:M43"/>
    <mergeCell ref="J25:K25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8:I38"/>
    <mergeCell ref="J38:K38"/>
    <mergeCell ref="L38:M38"/>
    <mergeCell ref="B39:I39"/>
    <mergeCell ref="J39:K39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L39:M39"/>
    <mergeCell ref="B44:I44"/>
    <mergeCell ref="J44:K44"/>
    <mergeCell ref="L44:M44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  <mergeCell ref="L52:M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83</v>
      </c>
    </row>
    <row r="2" spans="1:4" ht="118.8" customHeight="1">
      <c r="A2" s="144" t="s">
        <v>84</v>
      </c>
      <c r="B2" s="145"/>
      <c r="C2" s="145"/>
      <c r="D2" s="145"/>
    </row>
    <row r="3" spans="1:4" ht="26.4" customHeight="1">
      <c r="A3" s="30" t="s">
        <v>19</v>
      </c>
      <c r="B3" s="30" t="s">
        <v>85</v>
      </c>
      <c r="C3" s="30" t="s">
        <v>86</v>
      </c>
      <c r="D3" s="31" t="s">
        <v>87</v>
      </c>
    </row>
    <row r="4" spans="1:4" ht="15.6">
      <c r="A4" s="30">
        <v>1</v>
      </c>
      <c r="B4" s="32" t="s">
        <v>88</v>
      </c>
      <c r="C4" s="31"/>
      <c r="D4" s="33"/>
    </row>
    <row r="5" spans="1:4" ht="15.6">
      <c r="A5" s="30"/>
      <c r="B5" s="34" t="s">
        <v>89</v>
      </c>
      <c r="C5" s="30"/>
      <c r="D5" s="33">
        <v>40069</v>
      </c>
    </row>
    <row r="6" spans="1:4" ht="28.8">
      <c r="A6" s="30"/>
      <c r="B6" s="35" t="s">
        <v>90</v>
      </c>
      <c r="C6" s="30" t="s">
        <v>91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92</v>
      </c>
      <c r="C8" s="30"/>
      <c r="D8" s="33">
        <v>8070</v>
      </c>
    </row>
    <row r="9" spans="1:4" ht="15.6">
      <c r="A9" s="30"/>
      <c r="B9" s="36" t="s">
        <v>93</v>
      </c>
      <c r="C9" s="30"/>
      <c r="D9" s="33"/>
    </row>
    <row r="10" spans="1:4" ht="15.6">
      <c r="A10" s="30"/>
      <c r="B10" s="36" t="s">
        <v>94</v>
      </c>
      <c r="C10" s="30" t="s">
        <v>95</v>
      </c>
      <c r="D10" s="33"/>
    </row>
    <row r="11" spans="1:4" ht="15.6">
      <c r="A11" s="30"/>
      <c r="B11" s="36" t="s">
        <v>96</v>
      </c>
      <c r="C11" s="30" t="s">
        <v>97</v>
      </c>
      <c r="D11" s="33"/>
    </row>
    <row r="12" spans="1:4" ht="15.6">
      <c r="A12" s="30"/>
      <c r="B12" s="35" t="s">
        <v>98</v>
      </c>
      <c r="C12" s="30" t="s">
        <v>99</v>
      </c>
      <c r="D12" s="33"/>
    </row>
    <row r="13" spans="1:4" ht="15.6">
      <c r="A13" s="30"/>
      <c r="B13" s="35"/>
      <c r="C13" s="30"/>
      <c r="D13" s="33"/>
    </row>
    <row r="14" spans="1:4" ht="17.399999999999999" customHeight="1">
      <c r="A14" s="30"/>
      <c r="B14" s="34" t="s">
        <v>100</v>
      </c>
      <c r="C14" s="30" t="s">
        <v>101</v>
      </c>
      <c r="D14" s="33">
        <v>70832</v>
      </c>
    </row>
    <row r="15" spans="1:4" ht="15.6">
      <c r="A15" s="30"/>
      <c r="B15" s="34"/>
      <c r="C15" s="30"/>
      <c r="D15" s="33"/>
    </row>
    <row r="16" spans="1:4" ht="15.6">
      <c r="A16" s="30"/>
      <c r="B16" s="34" t="s">
        <v>102</v>
      </c>
      <c r="C16" s="30"/>
      <c r="D16" s="33">
        <v>5285</v>
      </c>
    </row>
    <row r="17" spans="1:4" ht="15.6">
      <c r="A17" s="30"/>
      <c r="B17" s="35" t="s">
        <v>103</v>
      </c>
      <c r="C17" s="30" t="s">
        <v>104</v>
      </c>
      <c r="D17" s="33"/>
    </row>
    <row r="18" spans="1:4" ht="15.6">
      <c r="A18" s="30"/>
      <c r="B18" s="34"/>
      <c r="C18" s="30"/>
      <c r="D18" s="33"/>
    </row>
    <row r="19" spans="1:4" ht="15.6">
      <c r="A19" s="30">
        <v>2</v>
      </c>
      <c r="B19" s="32" t="s">
        <v>105</v>
      </c>
      <c r="C19" s="30"/>
      <c r="D19" s="33">
        <v>2971</v>
      </c>
    </row>
    <row r="20" spans="1:4" ht="15.6">
      <c r="A20" s="30"/>
      <c r="B20" s="35" t="s">
        <v>106</v>
      </c>
      <c r="C20" s="30" t="s">
        <v>107</v>
      </c>
      <c r="D20" s="33"/>
    </row>
    <row r="21" spans="1:4" ht="15.6">
      <c r="A21" s="30"/>
      <c r="B21" s="35" t="s">
        <v>108</v>
      </c>
      <c r="C21" s="30" t="s">
        <v>109</v>
      </c>
      <c r="D21" s="33"/>
    </row>
    <row r="22" spans="1:4" ht="17.399999999999999" customHeight="1">
      <c r="A22" s="30"/>
      <c r="B22" s="35"/>
      <c r="C22" s="30"/>
      <c r="D22" s="33"/>
    </row>
    <row r="23" spans="1:4" ht="15.6">
      <c r="A23" s="30">
        <v>3</v>
      </c>
      <c r="B23" s="32" t="s">
        <v>110</v>
      </c>
      <c r="C23" s="30"/>
      <c r="D23" s="33"/>
    </row>
    <row r="24" spans="1:4" ht="18" customHeight="1">
      <c r="A24" s="30"/>
      <c r="B24" s="34"/>
      <c r="C24" s="30"/>
      <c r="D24" s="33"/>
    </row>
    <row r="25" spans="1:4" ht="19.2" customHeight="1">
      <c r="A25" s="30"/>
      <c r="B25" s="34" t="s">
        <v>111</v>
      </c>
      <c r="C25" s="30" t="s">
        <v>97</v>
      </c>
      <c r="D25" s="33">
        <v>13442</v>
      </c>
    </row>
    <row r="26" spans="1:4" ht="28.8" customHeight="1">
      <c r="A26" s="30"/>
      <c r="B26" s="34" t="s">
        <v>112</v>
      </c>
      <c r="C26" s="30" t="s">
        <v>113</v>
      </c>
      <c r="D26" s="33">
        <v>1759</v>
      </c>
    </row>
    <row r="27" spans="1:4" ht="19.2" customHeight="1">
      <c r="A27" s="30"/>
      <c r="B27" s="34" t="s">
        <v>114</v>
      </c>
      <c r="C27" s="30" t="s">
        <v>104</v>
      </c>
      <c r="D27" s="33">
        <v>35348</v>
      </c>
    </row>
    <row r="28" spans="1:4" ht="18" customHeight="1">
      <c r="A28" s="30"/>
      <c r="B28" s="34" t="s">
        <v>115</v>
      </c>
      <c r="C28" s="30" t="s">
        <v>99</v>
      </c>
      <c r="D28" s="33">
        <v>196</v>
      </c>
    </row>
    <row r="29" spans="1:4" ht="15.6" customHeight="1">
      <c r="A29" s="30"/>
      <c r="B29" s="32"/>
      <c r="C29" s="30"/>
      <c r="D29" s="33"/>
    </row>
    <row r="30" spans="1:4" ht="27" customHeight="1">
      <c r="A30" s="31"/>
      <c r="B30" s="37" t="s">
        <v>21</v>
      </c>
      <c r="C30" s="30"/>
      <c r="D30" s="38">
        <f>SUM(D5:D29)</f>
        <v>177972</v>
      </c>
    </row>
    <row r="31" spans="1:4" ht="15.6">
      <c r="A31" s="39"/>
      <c r="B31" s="39"/>
      <c r="C31" s="39"/>
    </row>
    <row r="32" spans="1:4" ht="15.6">
      <c r="A32" s="39"/>
      <c r="B32" s="39"/>
      <c r="C32" s="39"/>
    </row>
    <row r="33" spans="1:4" ht="15.6">
      <c r="A33" s="39"/>
      <c r="B33" s="39"/>
      <c r="C33" s="39"/>
    </row>
    <row r="34" spans="1:4" ht="31.2" customHeight="1">
      <c r="A34" s="39"/>
      <c r="B34" s="40" t="s">
        <v>116</v>
      </c>
      <c r="C34" s="41" t="s">
        <v>117</v>
      </c>
      <c r="D34" t="s">
        <v>118</v>
      </c>
    </row>
    <row r="35" spans="1:4" ht="15.6">
      <c r="A35" s="39"/>
      <c r="B35" s="39"/>
      <c r="C35" s="41" t="s">
        <v>119</v>
      </c>
      <c r="D35" s="42" t="s">
        <v>120</v>
      </c>
    </row>
    <row r="36" spans="1:4" ht="26.4" customHeight="1">
      <c r="A36" s="43"/>
      <c r="B36" s="44"/>
      <c r="C36" s="45"/>
    </row>
    <row r="37" spans="1:4">
      <c r="C37" s="46"/>
    </row>
  </sheetData>
  <mergeCells count="1">
    <mergeCell ref="A2:D2"/>
  </mergeCells>
  <pageMargins left="0.7" right="0.7" top="0.34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2016-03-21T08:24:19Z</cp:lastPrinted>
  <dcterms:created xsi:type="dcterms:W3CDTF">2012-10-17T06:04:49Z</dcterms:created>
  <dcterms:modified xsi:type="dcterms:W3CDTF">2016-03-29T12:38:17Z</dcterms:modified>
</cp:coreProperties>
</file>