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4" i="11"/>
  <c r="F21" i="9"/>
  <c r="J21"/>
  <c r="L44"/>
  <c r="J24"/>
  <c r="D24"/>
  <c r="I22"/>
  <c r="L22" s="1"/>
  <c r="I23"/>
  <c r="L23" s="1"/>
  <c r="I21"/>
  <c r="L21" s="1"/>
  <c r="L45"/>
  <c r="F24"/>
  <c r="L48" l="1"/>
  <c r="I24"/>
  <c r="L24"/>
</calcChain>
</file>

<file path=xl/sharedStrings.xml><?xml version="1.0" encoding="utf-8"?>
<sst xmlns="http://schemas.openxmlformats.org/spreadsheetml/2006/main" count="140" uniqueCount="125">
  <si>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</si>
  <si>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</si>
  <si>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</si>
  <si>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</si>
  <si>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</si>
  <si>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</si>
  <si>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</si>
  <si>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</si>
  <si>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</si>
  <si>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</si>
  <si>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</si>
  <si>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</si>
  <si>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</si>
  <si>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</si>
  <si>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</si>
  <si>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</si>
  <si>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</si>
  <si>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</si>
  <si>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</si>
  <si>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</si>
  <si>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</si>
  <si>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</si>
  <si>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</si>
  <si>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</si>
  <si>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</si>
  <si>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</si>
  <si>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</si>
  <si>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</si>
  <si>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</si>
  <si>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</si>
  <si>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</si>
  <si>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</si>
  <si>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</si>
  <si>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</si>
  <si>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</si>
  <si>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</si>
  <si>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</si>
  <si>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</si>
  <si>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</si>
  <si>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</si>
  <si>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</si>
  <si>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</si>
  <si>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</si>
  <si>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</si>
  <si>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</si>
  <si>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</si>
  <si>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</si>
  <si>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</si>
  <si>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</si>
  <si>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</si>
  <si>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</si>
  <si>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</si>
  <si>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</si>
  <si>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</si>
  <si>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</si>
  <si>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</si>
  <si>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</si>
  <si>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</si>
  <si>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Тракторная,5</t>
    </r>
  </si>
  <si>
    <r>
      <t>Обслуживание дымоходов и вентканалов (</t>
    </r>
    <r>
      <rPr>
        <sz val="8"/>
        <color theme="1"/>
        <rFont val="Calibri"/>
        <family val="2"/>
        <charset val="204"/>
        <scheme val="minor"/>
      </rPr>
      <t>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</si>
  <si>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(фактические затраты)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</si>
  <si>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</si>
  <si>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</si>
  <si>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</si>
  <si>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</si>
  <si>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</si>
  <si>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</si>
  <si>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</si>
  <si>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</si>
  <si>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Предъявлены исковые заявления о взыскании задолженности кв.4,9,21,28,48</t>
  </si>
  <si>
    <t>Составлены соглашения о рассрочке платежей кв.4</t>
  </si>
  <si>
    <t>ТО и эксплуатация ОДПУ хвс</t>
  </si>
  <si>
    <t>14.</t>
  </si>
  <si>
    <t>Оплачено за период с 01.01.2015 г. по 31.12.2015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</si>
  <si>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</si>
  <si>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5 ул. Тракторная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</si>
  <si>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</si>
  <si>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</si>
  <si>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</si>
  <si>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</si>
  <si>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</si>
  <si>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</si>
  <si>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192 м.</t>
  </si>
  <si>
    <t>регулировка ГВС</t>
  </si>
  <si>
    <t>75 приб.</t>
  </si>
  <si>
    <t>Ремонт системы центрального отопления</t>
  </si>
  <si>
    <t>16,7 м.</t>
  </si>
  <si>
    <t>регулировка ц/о</t>
  </si>
  <si>
    <t>20 приб.</t>
  </si>
  <si>
    <t>смена вентилей</t>
  </si>
  <si>
    <t>7 шт.</t>
  </si>
  <si>
    <t>смена задвижек</t>
  </si>
  <si>
    <t>2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</si>
  <si>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</si>
  <si>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</si>
  <si>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</si>
  <si>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</si>
  <si>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120 м.</t>
  </si>
  <si>
    <t>Электромонтажные работы</t>
  </si>
  <si>
    <t>ремонт электрощитов, ВРУ</t>
  </si>
  <si>
    <t>3 шт.</t>
  </si>
  <si>
    <t>в том числе смена ламп</t>
  </si>
  <si>
    <t>21 шт.</t>
  </si>
  <si>
    <t>смена выключателей автоматических</t>
  </si>
  <si>
    <t>смена электропроводки</t>
  </si>
  <si>
    <t>7 м.</t>
  </si>
  <si>
    <t>Общестроительные работы</t>
  </si>
  <si>
    <t>Окраска бордюров</t>
  </si>
  <si>
    <t>227 м.</t>
  </si>
  <si>
    <t>Ремонт кровли</t>
  </si>
  <si>
    <t>44,2 м2</t>
  </si>
  <si>
    <t>Ремонт межпанельных швов</t>
  </si>
  <si>
    <t>38 м.</t>
  </si>
  <si>
    <t>Прочистка вентиляции</t>
  </si>
  <si>
    <t>15,5 м.</t>
  </si>
  <si>
    <t>Окраска ограждения контейнерной площадки</t>
  </si>
  <si>
    <t>долевое</t>
  </si>
  <si>
    <t>Установка урн металлических</t>
  </si>
  <si>
    <t>Смена замков с проушинами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</si>
  <si>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</si>
  <si>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</si>
  <si>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</si>
  <si>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</si>
  <si>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</si>
  <si>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Установка козырьков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</si>
</sst>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C1" workbookViewId="0">
      <selection activeCell="O34" sqref="O3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42" t="s">
        <v>42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5.6">
      <c r="A2" s="143" t="s">
        <v>43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>
      <c r="A3" s="144" t="s">
        <v>44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>
      <c r="A4" s="144" t="s">
        <v>45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7.8" customHeight="1" thickBo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3" ht="4.8" customHeight="1"/>
    <row r="7" spans="1:13" ht="13.2" customHeight="1">
      <c r="A7" s="146" t="s">
        <v>41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 ht="12.6" customHeight="1">
      <c r="A8" s="147" t="s">
        <v>24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</row>
    <row r="9" spans="1:13">
      <c r="A9" s="147" t="s">
        <v>61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</row>
    <row r="10" spans="1:13">
      <c r="A10" s="148" t="s">
        <v>58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53">
        <v>-558234.44999999995</v>
      </c>
      <c r="M13" s="5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113" t="s">
        <v>30</v>
      </c>
      <c r="B15" s="113"/>
      <c r="C15" s="113"/>
      <c r="D15" s="113"/>
      <c r="E15" s="113"/>
      <c r="F15" s="113"/>
      <c r="G15" s="113"/>
      <c r="H15" s="113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3" t="s">
        <v>25</v>
      </c>
      <c r="B17" s="124"/>
      <c r="C17" s="125"/>
      <c r="D17" s="132" t="s">
        <v>49</v>
      </c>
      <c r="E17" s="133"/>
      <c r="F17" s="132" t="s">
        <v>63</v>
      </c>
      <c r="G17" s="136"/>
      <c r="H17" s="133"/>
      <c r="I17" s="140" t="s">
        <v>57</v>
      </c>
      <c r="J17" s="136" t="s">
        <v>73</v>
      </c>
      <c r="K17" s="133"/>
      <c r="L17" s="132" t="s">
        <v>62</v>
      </c>
      <c r="M17" s="133"/>
    </row>
    <row r="18" spans="1:13" ht="21.6" customHeight="1">
      <c r="A18" s="126"/>
      <c r="B18" s="127"/>
      <c r="C18" s="128"/>
      <c r="D18" s="134"/>
      <c r="E18" s="135"/>
      <c r="F18" s="134"/>
      <c r="G18" s="137"/>
      <c r="H18" s="135"/>
      <c r="I18" s="141"/>
      <c r="J18" s="137"/>
      <c r="K18" s="135"/>
      <c r="L18" s="134"/>
      <c r="M18" s="135"/>
    </row>
    <row r="19" spans="1:13" ht="10.8" customHeight="1">
      <c r="A19" s="129"/>
      <c r="B19" s="130"/>
      <c r="C19" s="131"/>
      <c r="D19" s="57" t="s">
        <v>29</v>
      </c>
      <c r="E19" s="58"/>
      <c r="F19" s="57" t="s">
        <v>29</v>
      </c>
      <c r="G19" s="59"/>
      <c r="H19" s="58"/>
      <c r="I19" s="26" t="s">
        <v>29</v>
      </c>
      <c r="J19" s="57" t="s">
        <v>29</v>
      </c>
      <c r="K19" s="58"/>
      <c r="L19" s="138" t="s">
        <v>29</v>
      </c>
      <c r="M19" s="139"/>
    </row>
    <row r="20" spans="1:13" ht="10.8" customHeight="1">
      <c r="A20" s="54">
        <v>1</v>
      </c>
      <c r="B20" s="55"/>
      <c r="C20" s="56"/>
      <c r="D20" s="57">
        <v>2</v>
      </c>
      <c r="E20" s="58"/>
      <c r="F20" s="57">
        <v>3</v>
      </c>
      <c r="G20" s="59"/>
      <c r="H20" s="58"/>
      <c r="I20" s="26" t="s">
        <v>56</v>
      </c>
      <c r="J20" s="57">
        <v>5</v>
      </c>
      <c r="K20" s="58"/>
      <c r="L20" s="57" t="s">
        <v>68</v>
      </c>
      <c r="M20" s="58"/>
    </row>
    <row r="21" spans="1:13">
      <c r="A21" s="116" t="s">
        <v>26</v>
      </c>
      <c r="B21" s="117"/>
      <c r="C21" s="118"/>
      <c r="D21" s="119">
        <v>78087.16</v>
      </c>
      <c r="E21" s="120"/>
      <c r="F21" s="114">
        <f>550034.94+468.3</f>
        <v>550503.24</v>
      </c>
      <c r="G21" s="121"/>
      <c r="H21" s="115"/>
      <c r="I21" s="25">
        <f>D21+F21</f>
        <v>628590.4</v>
      </c>
      <c r="J21" s="114">
        <f>528746.12+5163.9</f>
        <v>533910.02</v>
      </c>
      <c r="K21" s="115"/>
      <c r="L21" s="119">
        <f>I21-J21</f>
        <v>94680.38</v>
      </c>
      <c r="M21" s="120"/>
    </row>
    <row r="22" spans="1:13">
      <c r="A22" s="62" t="s">
        <v>27</v>
      </c>
      <c r="B22" s="63"/>
      <c r="C22" s="64"/>
      <c r="D22" s="119">
        <v>139287.04000000001</v>
      </c>
      <c r="E22" s="120"/>
      <c r="F22" s="114">
        <v>1051098.8999999999</v>
      </c>
      <c r="G22" s="121"/>
      <c r="H22" s="115"/>
      <c r="I22" s="25">
        <f t="shared" ref="I22:I23" si="0">D22+F22</f>
        <v>1190385.94</v>
      </c>
      <c r="J22" s="114">
        <v>1005277.91</v>
      </c>
      <c r="K22" s="115"/>
      <c r="L22" s="119">
        <f t="shared" ref="L22:L23" si="1">I22-J22</f>
        <v>185108.02999999991</v>
      </c>
      <c r="M22" s="120"/>
    </row>
    <row r="23" spans="1:13">
      <c r="A23" s="6" t="s">
        <v>28</v>
      </c>
      <c r="B23" s="7"/>
      <c r="C23" s="8"/>
      <c r="D23" s="119">
        <v>37822.07</v>
      </c>
      <c r="E23" s="120"/>
      <c r="F23" s="114">
        <v>234000.96</v>
      </c>
      <c r="G23" s="121"/>
      <c r="H23" s="115"/>
      <c r="I23" s="25">
        <f t="shared" si="0"/>
        <v>271823.02999999997</v>
      </c>
      <c r="J23" s="114">
        <v>226891.47</v>
      </c>
      <c r="K23" s="115"/>
      <c r="L23" s="119">
        <f t="shared" si="1"/>
        <v>44931.559999999969</v>
      </c>
      <c r="M23" s="120"/>
    </row>
    <row r="24" spans="1:13">
      <c r="A24" s="62" t="s">
        <v>21</v>
      </c>
      <c r="B24" s="63"/>
      <c r="C24" s="64"/>
      <c r="D24" s="119">
        <f>D21+D22+D23</f>
        <v>255196.27000000002</v>
      </c>
      <c r="E24" s="120"/>
      <c r="F24" s="121">
        <f>SUM(F21:F23)</f>
        <v>1835603.0999999999</v>
      </c>
      <c r="G24" s="121"/>
      <c r="H24" s="115"/>
      <c r="I24" s="25">
        <f>SUM(I21:I23)</f>
        <v>2090799.3699999999</v>
      </c>
      <c r="J24" s="114">
        <f>J21+J22+J23</f>
        <v>1766079.4000000001</v>
      </c>
      <c r="K24" s="115"/>
      <c r="L24" s="122">
        <f>SUM(L21:L23)</f>
        <v>324719.96999999986</v>
      </c>
      <c r="M24" s="120"/>
    </row>
    <row r="25" spans="1:13" ht="7.8" customHeight="1"/>
    <row r="26" spans="1:13" ht="15.6">
      <c r="A26" s="113" t="s">
        <v>32</v>
      </c>
      <c r="B26" s="113"/>
      <c r="C26" s="113"/>
      <c r="D26" s="113"/>
      <c r="E26" s="113"/>
      <c r="F26" s="113"/>
      <c r="G26" s="113"/>
      <c r="H26" s="113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98" t="s">
        <v>19</v>
      </c>
      <c r="B28" s="100" t="s">
        <v>0</v>
      </c>
      <c r="C28" s="101"/>
      <c r="D28" s="101"/>
      <c r="E28" s="101"/>
      <c r="F28" s="101"/>
      <c r="G28" s="101"/>
      <c r="H28" s="101"/>
      <c r="I28" s="102"/>
      <c r="J28" s="100" t="s">
        <v>15</v>
      </c>
      <c r="K28" s="102"/>
      <c r="L28" s="106" t="s">
        <v>33</v>
      </c>
      <c r="M28" s="107"/>
    </row>
    <row r="29" spans="1:13" ht="10.199999999999999" customHeight="1">
      <c r="A29" s="99"/>
      <c r="B29" s="103"/>
      <c r="C29" s="104"/>
      <c r="D29" s="104"/>
      <c r="E29" s="104"/>
      <c r="F29" s="104"/>
      <c r="G29" s="104"/>
      <c r="H29" s="104"/>
      <c r="I29" s="105"/>
      <c r="J29" s="103"/>
      <c r="K29" s="105"/>
      <c r="L29" s="108"/>
      <c r="M29" s="109"/>
    </row>
    <row r="30" spans="1:13">
      <c r="A30" s="110" t="s">
        <v>34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</row>
    <row r="31" spans="1:13">
      <c r="A31" s="21" t="s">
        <v>2</v>
      </c>
      <c r="B31" s="81" t="s">
        <v>50</v>
      </c>
      <c r="C31" s="82"/>
      <c r="D31" s="82"/>
      <c r="E31" s="82"/>
      <c r="F31" s="82"/>
      <c r="G31" s="82"/>
      <c r="H31" s="82"/>
      <c r="I31" s="83"/>
      <c r="J31" s="84"/>
      <c r="K31" s="85"/>
      <c r="L31" s="86">
        <v>37448.400000000001</v>
      </c>
      <c r="M31" s="87"/>
    </row>
    <row r="32" spans="1:13">
      <c r="A32" s="21" t="s">
        <v>3</v>
      </c>
      <c r="B32" s="81" t="s">
        <v>23</v>
      </c>
      <c r="C32" s="82"/>
      <c r="D32" s="82"/>
      <c r="E32" s="82"/>
      <c r="F32" s="82"/>
      <c r="G32" s="82"/>
      <c r="H32" s="82"/>
      <c r="I32" s="83"/>
      <c r="J32" s="84" t="s">
        <v>16</v>
      </c>
      <c r="K32" s="85"/>
      <c r="L32" s="84">
        <v>26962.85</v>
      </c>
      <c r="M32" s="85"/>
    </row>
    <row r="33" spans="1:15" ht="24.6" customHeight="1">
      <c r="A33" s="21" t="s">
        <v>4</v>
      </c>
      <c r="B33" s="92" t="s">
        <v>60</v>
      </c>
      <c r="C33" s="93"/>
      <c r="D33" s="93"/>
      <c r="E33" s="93"/>
      <c r="F33" s="93"/>
      <c r="G33" s="93"/>
      <c r="H33" s="93"/>
      <c r="I33" s="94"/>
      <c r="J33" s="84"/>
      <c r="K33" s="85"/>
      <c r="L33" s="86">
        <v>725209.78</v>
      </c>
      <c r="M33" s="87"/>
    </row>
    <row r="34" spans="1:15" ht="14.4" customHeight="1">
      <c r="A34" s="22" t="s">
        <v>5</v>
      </c>
      <c r="B34" s="92" t="s">
        <v>71</v>
      </c>
      <c r="C34" s="93"/>
      <c r="D34" s="93"/>
      <c r="E34" s="93"/>
      <c r="F34" s="93"/>
      <c r="G34" s="93"/>
      <c r="H34" s="93"/>
      <c r="I34" s="94"/>
      <c r="J34" s="91"/>
      <c r="K34" s="85"/>
      <c r="L34" s="97">
        <v>1872.42</v>
      </c>
      <c r="M34" s="87"/>
    </row>
    <row r="35" spans="1:15" ht="13.2" customHeight="1">
      <c r="A35" s="22" t="s">
        <v>6</v>
      </c>
      <c r="B35" s="82" t="s">
        <v>51</v>
      </c>
      <c r="C35" s="82"/>
      <c r="D35" s="82"/>
      <c r="E35" s="82"/>
      <c r="F35" s="82"/>
      <c r="G35" s="82"/>
      <c r="H35" s="82"/>
      <c r="I35" s="83"/>
      <c r="J35" s="84"/>
      <c r="K35" s="85"/>
      <c r="L35" s="91">
        <v>39320.82</v>
      </c>
      <c r="M35" s="85"/>
    </row>
    <row r="36" spans="1:15" ht="24" customHeight="1">
      <c r="A36" s="22" t="s">
        <v>7</v>
      </c>
      <c r="B36" s="92" t="s">
        <v>52</v>
      </c>
      <c r="C36" s="93"/>
      <c r="D36" s="93"/>
      <c r="E36" s="93"/>
      <c r="F36" s="93"/>
      <c r="G36" s="93"/>
      <c r="H36" s="93"/>
      <c r="I36" s="94"/>
      <c r="J36" s="95" t="s">
        <v>46</v>
      </c>
      <c r="K36" s="96"/>
      <c r="L36" s="84">
        <v>14230.39</v>
      </c>
      <c r="M36" s="85"/>
    </row>
    <row r="37" spans="1:15">
      <c r="A37" s="22" t="s">
        <v>8</v>
      </c>
      <c r="B37" s="82" t="s">
        <v>59</v>
      </c>
      <c r="C37" s="82"/>
      <c r="D37" s="82"/>
      <c r="E37" s="82"/>
      <c r="F37" s="82"/>
      <c r="G37" s="82"/>
      <c r="H37" s="82"/>
      <c r="I37" s="83"/>
      <c r="J37" s="84" t="s">
        <v>17</v>
      </c>
      <c r="K37" s="85"/>
      <c r="L37" s="86">
        <v>857.81</v>
      </c>
      <c r="M37" s="87"/>
    </row>
    <row r="38" spans="1:15">
      <c r="A38" s="88" t="s">
        <v>35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</row>
    <row r="39" spans="1:15">
      <c r="A39" s="23" t="s">
        <v>9</v>
      </c>
      <c r="B39" s="81" t="s">
        <v>53</v>
      </c>
      <c r="C39" s="82"/>
      <c r="D39" s="82"/>
      <c r="E39" s="82"/>
      <c r="F39" s="82"/>
      <c r="G39" s="82"/>
      <c r="H39" s="82"/>
      <c r="I39" s="83"/>
      <c r="J39" s="84"/>
      <c r="K39" s="85"/>
      <c r="L39" s="91">
        <v>48067.199999999997</v>
      </c>
      <c r="M39" s="85"/>
    </row>
    <row r="40" spans="1:15">
      <c r="A40" s="23" t="s">
        <v>10</v>
      </c>
      <c r="B40" s="81" t="s">
        <v>54</v>
      </c>
      <c r="C40" s="82"/>
      <c r="D40" s="82"/>
      <c r="E40" s="82"/>
      <c r="F40" s="82"/>
      <c r="G40" s="82"/>
      <c r="H40" s="82"/>
      <c r="I40" s="83"/>
      <c r="J40" s="84"/>
      <c r="K40" s="85"/>
      <c r="L40" s="84">
        <v>122084.64</v>
      </c>
      <c r="M40" s="85"/>
    </row>
    <row r="41" spans="1:15">
      <c r="A41" s="23" t="s">
        <v>11</v>
      </c>
      <c r="B41" s="81" t="s">
        <v>55</v>
      </c>
      <c r="C41" s="82"/>
      <c r="D41" s="82"/>
      <c r="E41" s="82"/>
      <c r="F41" s="82"/>
      <c r="G41" s="82"/>
      <c r="H41" s="82"/>
      <c r="I41" s="83"/>
      <c r="J41" s="84" t="s">
        <v>18</v>
      </c>
      <c r="K41" s="85"/>
      <c r="L41" s="86">
        <v>615.41999999999996</v>
      </c>
      <c r="M41" s="87"/>
    </row>
    <row r="42" spans="1:15">
      <c r="A42" s="23" t="s">
        <v>12</v>
      </c>
      <c r="B42" s="81" t="s">
        <v>36</v>
      </c>
      <c r="C42" s="82"/>
      <c r="D42" s="82"/>
      <c r="E42" s="82"/>
      <c r="F42" s="82"/>
      <c r="G42" s="82"/>
      <c r="H42" s="82"/>
      <c r="I42" s="83"/>
      <c r="J42" s="84"/>
      <c r="K42" s="85"/>
      <c r="L42" s="84">
        <v>39320.82</v>
      </c>
      <c r="M42" s="85"/>
    </row>
    <row r="43" spans="1:15">
      <c r="A43" s="24" t="s">
        <v>13</v>
      </c>
      <c r="B43" s="81" t="s">
        <v>37</v>
      </c>
      <c r="C43" s="82"/>
      <c r="D43" s="82"/>
      <c r="E43" s="82"/>
      <c r="F43" s="82"/>
      <c r="G43" s="82"/>
      <c r="H43" s="82"/>
      <c r="I43" s="83"/>
      <c r="J43" s="84"/>
      <c r="K43" s="85"/>
      <c r="L43" s="84">
        <v>8238.65</v>
      </c>
      <c r="M43" s="85"/>
    </row>
    <row r="44" spans="1:15" ht="13.8" customHeight="1">
      <c r="A44" s="9" t="s">
        <v>14</v>
      </c>
      <c r="B44" s="70" t="s">
        <v>38</v>
      </c>
      <c r="C44" s="71"/>
      <c r="D44" s="71"/>
      <c r="E44" s="71"/>
      <c r="F44" s="71"/>
      <c r="G44" s="71"/>
      <c r="H44" s="71"/>
      <c r="I44" s="72"/>
      <c r="J44" s="73"/>
      <c r="K44" s="74"/>
      <c r="L44" s="75">
        <f>L31+L32+L33+L35+L36+L37+L39+L40+L41+L42+L43+L34</f>
        <v>1064229.2</v>
      </c>
      <c r="M44" s="74"/>
    </row>
    <row r="45" spans="1:15">
      <c r="A45" s="29" t="s">
        <v>72</v>
      </c>
      <c r="B45" s="30" t="s">
        <v>64</v>
      </c>
      <c r="C45" s="30"/>
      <c r="D45" s="30"/>
      <c r="E45" s="30"/>
      <c r="F45" s="30"/>
      <c r="G45" s="30"/>
      <c r="H45" s="30"/>
      <c r="I45" s="30"/>
      <c r="J45" s="31"/>
      <c r="K45" s="31"/>
      <c r="L45" s="76">
        <f>J21-L44+L13</f>
        <v>-1088553.6299999999</v>
      </c>
      <c r="M45" s="77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78" t="s">
        <v>65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>
        <f>L22+L23</f>
        <v>230039.58999999988</v>
      </c>
      <c r="M48" s="80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2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8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65" t="s">
        <v>40</v>
      </c>
      <c r="C52" s="69"/>
      <c r="D52" s="69"/>
      <c r="E52" s="69"/>
      <c r="F52" s="69"/>
      <c r="G52" s="69"/>
      <c r="H52" s="69"/>
      <c r="I52" s="66"/>
      <c r="J52" s="65" t="s">
        <v>20</v>
      </c>
      <c r="K52" s="66"/>
      <c r="L52" s="69" t="s">
        <v>22</v>
      </c>
      <c r="M52" s="66"/>
    </row>
    <row r="53" spans="1:13">
      <c r="A53" s="16" t="s">
        <v>2</v>
      </c>
      <c r="B53" s="62" t="s">
        <v>70</v>
      </c>
      <c r="C53" s="63"/>
      <c r="D53" s="63"/>
      <c r="E53" s="63"/>
      <c r="F53" s="63"/>
      <c r="G53" s="63"/>
      <c r="H53" s="63"/>
      <c r="I53" s="64"/>
      <c r="J53" s="65">
        <v>1</v>
      </c>
      <c r="K53" s="66"/>
      <c r="L53" s="69">
        <v>66259.179999999993</v>
      </c>
      <c r="M53" s="66"/>
    </row>
    <row r="54" spans="1:13" ht="13.2" customHeight="1">
      <c r="A54" s="16" t="s">
        <v>3</v>
      </c>
      <c r="B54" s="62" t="s">
        <v>66</v>
      </c>
      <c r="C54" s="63"/>
      <c r="D54" s="63"/>
      <c r="E54" s="63"/>
      <c r="F54" s="63"/>
      <c r="G54" s="63"/>
      <c r="H54" s="63"/>
      <c r="I54" s="64"/>
      <c r="J54" s="65"/>
      <c r="K54" s="66"/>
      <c r="L54" s="67"/>
      <c r="M54" s="68"/>
    </row>
    <row r="55" spans="1:13">
      <c r="A55" s="17" t="s">
        <v>4</v>
      </c>
      <c r="B55" s="62" t="s">
        <v>69</v>
      </c>
      <c r="C55" s="63"/>
      <c r="D55" s="63"/>
      <c r="E55" s="63"/>
      <c r="F55" s="63"/>
      <c r="G55" s="63"/>
      <c r="H55" s="63"/>
      <c r="I55" s="64"/>
      <c r="J55" s="65">
        <v>5</v>
      </c>
      <c r="K55" s="66"/>
      <c r="L55" s="65">
        <v>163001.57</v>
      </c>
      <c r="M55" s="66"/>
    </row>
    <row r="56" spans="1:13" ht="7.2" customHeight="1"/>
    <row r="57" spans="1:13" ht="27.6" customHeight="1">
      <c r="A57" s="61" t="s">
        <v>67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3" ht="13.8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</row>
    <row r="59" spans="1:13" ht="15.6">
      <c r="A59" s="60" t="s">
        <v>47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</row>
    <row r="62" spans="1:13" ht="15.6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</row>
  </sheetData>
  <mergeCells count="110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5:I35"/>
    <mergeCell ref="J35:K35"/>
    <mergeCell ref="L35:M35"/>
    <mergeCell ref="B36:I36"/>
    <mergeCell ref="J36:K36"/>
    <mergeCell ref="L36:M36"/>
    <mergeCell ref="B32:I32"/>
    <mergeCell ref="J32:K32"/>
    <mergeCell ref="L32:M32"/>
    <mergeCell ref="B33:I33"/>
    <mergeCell ref="J33:K33"/>
    <mergeCell ref="L33:M33"/>
    <mergeCell ref="B34:I34"/>
    <mergeCell ref="J34:K34"/>
    <mergeCell ref="L34:M34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D34" sqref="D34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74</v>
      </c>
    </row>
    <row r="2" spans="1:4" ht="88.8" customHeight="1">
      <c r="A2" s="149" t="s">
        <v>75</v>
      </c>
      <c r="B2" s="150"/>
      <c r="C2" s="150"/>
      <c r="D2" s="150"/>
    </row>
    <row r="3" spans="1:4" ht="26.4" customHeight="1">
      <c r="A3" s="33" t="s">
        <v>19</v>
      </c>
      <c r="B3" s="33" t="s">
        <v>76</v>
      </c>
      <c r="C3" s="33" t="s">
        <v>77</v>
      </c>
      <c r="D3" s="34" t="s">
        <v>78</v>
      </c>
    </row>
    <row r="4" spans="1:4" ht="15.6">
      <c r="A4" s="33">
        <v>1</v>
      </c>
      <c r="B4" s="35" t="s">
        <v>79</v>
      </c>
      <c r="C4" s="34"/>
      <c r="D4" s="36"/>
    </row>
    <row r="5" spans="1:4" ht="15.6">
      <c r="A5" s="33"/>
      <c r="B5" s="37" t="s">
        <v>80</v>
      </c>
      <c r="C5" s="33"/>
      <c r="D5" s="36">
        <v>248477</v>
      </c>
    </row>
    <row r="6" spans="1:4" ht="28.8">
      <c r="A6" s="33"/>
      <c r="B6" s="38" t="s">
        <v>81</v>
      </c>
      <c r="C6" s="33" t="s">
        <v>82</v>
      </c>
      <c r="D6" s="36"/>
    </row>
    <row r="7" spans="1:4" ht="15.6">
      <c r="A7" s="33"/>
      <c r="B7" s="38" t="s">
        <v>83</v>
      </c>
      <c r="C7" s="33" t="s">
        <v>84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85</v>
      </c>
      <c r="C9" s="33"/>
      <c r="D9" s="36">
        <v>39329</v>
      </c>
    </row>
    <row r="10" spans="1:4" ht="28.8">
      <c r="A10" s="33"/>
      <c r="B10" s="39" t="s">
        <v>81</v>
      </c>
      <c r="C10" s="33" t="s">
        <v>86</v>
      </c>
      <c r="D10" s="36"/>
    </row>
    <row r="11" spans="1:4" ht="15.6">
      <c r="A11" s="33"/>
      <c r="B11" s="39" t="s">
        <v>87</v>
      </c>
      <c r="C11" s="33" t="s">
        <v>88</v>
      </c>
      <c r="D11" s="36"/>
    </row>
    <row r="12" spans="1:4" ht="15.6">
      <c r="A12" s="33"/>
      <c r="B12" s="39" t="s">
        <v>89</v>
      </c>
      <c r="C12" s="33" t="s">
        <v>90</v>
      </c>
      <c r="D12" s="36"/>
    </row>
    <row r="13" spans="1:4" ht="15.6">
      <c r="A13" s="33"/>
      <c r="B13" s="38" t="s">
        <v>91</v>
      </c>
      <c r="C13" s="33" t="s">
        <v>92</v>
      </c>
      <c r="D13" s="36"/>
    </row>
    <row r="14" spans="1:4" ht="17.399999999999999" customHeight="1">
      <c r="A14" s="33"/>
      <c r="B14" s="37" t="s">
        <v>93</v>
      </c>
      <c r="C14" s="33" t="s">
        <v>94</v>
      </c>
      <c r="D14" s="36">
        <v>78092</v>
      </c>
    </row>
    <row r="15" spans="1:4" ht="15.6">
      <c r="A15" s="33"/>
      <c r="B15" s="37"/>
      <c r="C15" s="33"/>
      <c r="D15" s="36"/>
    </row>
    <row r="16" spans="1:4" ht="15.6">
      <c r="A16" s="33"/>
      <c r="B16" s="37" t="s">
        <v>95</v>
      </c>
      <c r="C16" s="33"/>
      <c r="D16" s="36">
        <v>12870</v>
      </c>
    </row>
    <row r="17" spans="1:4" ht="15.6">
      <c r="A17" s="33"/>
      <c r="B17" s="38" t="s">
        <v>96</v>
      </c>
      <c r="C17" s="33" t="s">
        <v>97</v>
      </c>
      <c r="D17" s="36"/>
    </row>
    <row r="18" spans="1:4" ht="15.6">
      <c r="A18" s="33"/>
      <c r="B18" s="37"/>
      <c r="C18" s="33"/>
      <c r="D18" s="36"/>
    </row>
    <row r="19" spans="1:4" ht="15.6">
      <c r="A19" s="33">
        <v>2</v>
      </c>
      <c r="B19" s="35" t="s">
        <v>98</v>
      </c>
      <c r="C19" s="33"/>
      <c r="D19" s="36">
        <v>3157</v>
      </c>
    </row>
    <row r="20" spans="1:4" ht="15.6">
      <c r="A20" s="33"/>
      <c r="B20" s="40" t="s">
        <v>99</v>
      </c>
      <c r="C20" s="33" t="s">
        <v>100</v>
      </c>
      <c r="D20" s="36">
        <v>4321</v>
      </c>
    </row>
    <row r="21" spans="1:4" ht="15.6">
      <c r="A21" s="33"/>
      <c r="B21" s="38" t="s">
        <v>101</v>
      </c>
      <c r="C21" s="33" t="s">
        <v>102</v>
      </c>
      <c r="D21" s="36"/>
    </row>
    <row r="22" spans="1:4" ht="16.8" customHeight="1">
      <c r="A22" s="33"/>
      <c r="B22" s="38" t="s">
        <v>103</v>
      </c>
      <c r="C22" s="33" t="s">
        <v>90</v>
      </c>
      <c r="D22" s="36"/>
    </row>
    <row r="23" spans="1:4" ht="15.6">
      <c r="A23" s="33"/>
      <c r="B23" s="38" t="s">
        <v>104</v>
      </c>
      <c r="C23" s="33" t="s">
        <v>105</v>
      </c>
      <c r="D23" s="36"/>
    </row>
    <row r="24" spans="1:4" ht="15.6">
      <c r="A24" s="33"/>
      <c r="B24" s="38"/>
      <c r="C24" s="33"/>
      <c r="D24" s="36"/>
    </row>
    <row r="25" spans="1:4" ht="15.6">
      <c r="A25" s="33">
        <v>3</v>
      </c>
      <c r="B25" s="35" t="s">
        <v>106</v>
      </c>
      <c r="C25" s="33"/>
      <c r="D25" s="36"/>
    </row>
    <row r="26" spans="1:4" ht="15.6">
      <c r="A26" s="33"/>
      <c r="B26" s="37" t="s">
        <v>107</v>
      </c>
      <c r="C26" s="33" t="s">
        <v>108</v>
      </c>
      <c r="D26" s="36">
        <v>2056</v>
      </c>
    </row>
    <row r="27" spans="1:4" ht="18" customHeight="1">
      <c r="A27" s="33"/>
      <c r="B27" s="37" t="s">
        <v>109</v>
      </c>
      <c r="C27" s="33" t="s">
        <v>110</v>
      </c>
      <c r="D27" s="36">
        <v>11408</v>
      </c>
    </row>
    <row r="28" spans="1:4" ht="15.6">
      <c r="A28" s="33"/>
      <c r="B28" s="37" t="s">
        <v>111</v>
      </c>
      <c r="C28" s="33" t="s">
        <v>112</v>
      </c>
      <c r="D28" s="36">
        <v>21139</v>
      </c>
    </row>
    <row r="29" spans="1:4" ht="18" customHeight="1">
      <c r="A29" s="33"/>
      <c r="B29" s="37" t="s">
        <v>113</v>
      </c>
      <c r="C29" s="33" t="s">
        <v>114</v>
      </c>
      <c r="D29" s="36">
        <v>780</v>
      </c>
    </row>
    <row r="30" spans="1:4" ht="28.8" customHeight="1">
      <c r="A30" s="33"/>
      <c r="B30" s="37" t="s">
        <v>115</v>
      </c>
      <c r="C30" s="33" t="s">
        <v>116</v>
      </c>
      <c r="D30" s="36">
        <v>481</v>
      </c>
    </row>
    <row r="31" spans="1:4" ht="19.2" customHeight="1">
      <c r="A31" s="33"/>
      <c r="B31" s="37" t="s">
        <v>117</v>
      </c>
      <c r="C31" s="33" t="s">
        <v>92</v>
      </c>
      <c r="D31" s="36">
        <v>4565</v>
      </c>
    </row>
    <row r="32" spans="1:4" ht="15.6">
      <c r="A32" s="33"/>
      <c r="B32" s="37" t="s">
        <v>118</v>
      </c>
      <c r="C32" s="33" t="s">
        <v>100</v>
      </c>
      <c r="D32" s="36">
        <v>501</v>
      </c>
    </row>
    <row r="33" spans="1:4" ht="15.6" customHeight="1">
      <c r="A33" s="33"/>
      <c r="B33" s="51" t="s">
        <v>124</v>
      </c>
      <c r="C33" s="52" t="s">
        <v>100</v>
      </c>
      <c r="D33" s="36">
        <v>298033.78000000003</v>
      </c>
    </row>
    <row r="34" spans="1:4" ht="27" customHeight="1">
      <c r="A34" s="34"/>
      <c r="B34" s="41" t="s">
        <v>21</v>
      </c>
      <c r="C34" s="33"/>
      <c r="D34" s="42">
        <f>SUM(D4:D33)</f>
        <v>725209.78</v>
      </c>
    </row>
    <row r="35" spans="1:4" ht="15.6">
      <c r="A35" s="43"/>
      <c r="B35" s="43"/>
      <c r="C35" s="43"/>
    </row>
    <row r="36" spans="1:4" ht="31.2" customHeight="1">
      <c r="A36" s="43"/>
      <c r="B36" s="44" t="s">
        <v>119</v>
      </c>
      <c r="C36" s="45" t="s">
        <v>120</v>
      </c>
      <c r="D36" t="s">
        <v>121</v>
      </c>
    </row>
    <row r="37" spans="1:4" ht="15.6">
      <c r="A37" s="43"/>
      <c r="B37" s="43"/>
      <c r="C37" s="45" t="s">
        <v>122</v>
      </c>
      <c r="D37" s="46" t="s">
        <v>123</v>
      </c>
    </row>
    <row r="38" spans="1:4" ht="26.4" customHeight="1">
      <c r="A38" s="47"/>
      <c r="B38" s="48"/>
      <c r="C38" s="49"/>
    </row>
    <row r="39" spans="1:4">
      <c r="C39" s="50"/>
    </row>
  </sheetData>
  <mergeCells count="1">
    <mergeCell ref="A2:D2"/>
  </mergeCells>
  <pageMargins left="0.7" right="0.7" top="0.35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2016-04-01T07:04:31Z</cp:lastPrinted>
  <dcterms:created xsi:type="dcterms:W3CDTF">2012-10-17T06:04:49Z</dcterms:created>
  <dcterms:modified xsi:type="dcterms:W3CDTF">2016-04-01T07:16:24Z</dcterms:modified>
</cp:coreProperties>
</file>