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4" i="11"/>
  <c r="L50" i="9"/>
  <c r="L26"/>
  <c r="J26"/>
  <c r="I26"/>
  <c r="F26"/>
  <c r="D26"/>
  <c r="J21"/>
  <c r="L22"/>
  <c r="L23"/>
  <c r="L24"/>
  <c r="L25"/>
  <c r="L21"/>
  <c r="F21"/>
  <c r="L49"/>
  <c r="L35"/>
  <c r="J25"/>
  <c r="I25"/>
  <c r="F25"/>
  <c r="I24"/>
  <c r="I22"/>
  <c r="I23"/>
  <c r="I21"/>
  <c r="L53" l="1"/>
</calcChain>
</file>

<file path=xl/sharedStrings.xml><?xml version="1.0" encoding="utf-8"?>
<sst xmlns="http://schemas.openxmlformats.org/spreadsheetml/2006/main" count="143" uniqueCount="131">
  <si>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</si>
  <si>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</si>
  <si>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</si>
  <si>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</si>
  <si>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</si>
  <si>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</si>
  <si>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</si>
  <si>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</si>
  <si>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</si>
  <si>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</si>
  <si>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</si>
  <si>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</si>
  <si>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</si>
  <si>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</si>
  <si>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</si>
  <si>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</si>
  <si>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</si>
  <si>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</si>
  <si>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</si>
  <si>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</si>
  <si>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</si>
  <si>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</si>
  <si>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</si>
  <si>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</si>
  <si>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</si>
  <si>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</si>
  <si>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</si>
  <si>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</si>
  <si>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</si>
  <si>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</si>
  <si>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</si>
  <si>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</si>
  <si>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</si>
  <si>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</si>
  <si>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</si>
  <si>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</si>
  <si>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</si>
  <si>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</si>
  <si>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</si>
  <si>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</si>
  <si>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</si>
  <si>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</si>
  <si>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</si>
  <si>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</si>
  <si>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</si>
  <si>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</si>
  <si>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</si>
  <si>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</si>
  <si>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</si>
  <si>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</si>
  <si>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</si>
  <si>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</si>
  <si>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</si>
  <si>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</si>
  <si>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</si>
  <si>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</si>
  <si>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</si>
  <si>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</si>
  <si>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t>Техническое освидетельствование лифтов (тариф,договор)</t>
  </si>
  <si>
    <t>ООО "Аксиома плюс"</t>
  </si>
  <si>
    <t>Техническое обслуживание и текущий ремонт лифтов</t>
  </si>
  <si>
    <t>ООО "Рыбинсклифт"</t>
  </si>
  <si>
    <t>Уборка мусоропроводов (фактические затраты ,договор)</t>
  </si>
  <si>
    <t>14.</t>
  </si>
  <si>
    <t>15.</t>
  </si>
  <si>
    <t>16.</t>
  </si>
  <si>
    <t>Содержание и ремонт конструктивных элементов здания,                          внутридомового инженерного оборудования   (фактические затраты)</t>
  </si>
  <si>
    <t>Составлены соглашения о рассрочке платежей кв.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</si>
  <si>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Расплетина,8</t>
    </r>
  </si>
  <si>
    <t>Арендаторы</t>
  </si>
  <si>
    <r>
      <t>Обслуживание дымоходов и вентканалов</t>
    </r>
    <r>
      <rPr>
        <sz val="8"/>
        <color theme="1"/>
        <rFont val="Calibri"/>
        <family val="2"/>
        <charset val="204"/>
        <scheme val="minor"/>
      </rPr>
      <t xml:space="preserve"> (фактические затраты,договор)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</si>
  <si>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</si>
  <si>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</si>
  <si>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</si>
  <si>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Оплачено  за период с 01.01.2015 г. по 31.12.2015 г.</t>
  </si>
  <si>
    <t>Остаток неизрасходованных средств (+) ;перерасход   (-) на 01.01.2016 г. по СРЖ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</si>
  <si>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</si>
  <si>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 xml:space="preserve">Задолженность жителей по оплате коммунальных ресурсов на 01.01.2016 г. </t>
  </si>
  <si>
    <t>Прочие поступления</t>
  </si>
  <si>
    <t>гр.6=гр.4-гр.5</t>
  </si>
  <si>
    <t>Содержание и ремонт насосной станции</t>
  </si>
  <si>
    <t>17.</t>
  </si>
  <si>
    <t>Предъявлены исковые заявления о взыскании задолженности кв.1,11,12,15,78</t>
  </si>
  <si>
    <t>Выданы предупреждения кв.1,11,12,15,78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</si>
  <si>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</si>
  <si>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Расплетина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</si>
  <si>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</si>
  <si>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</si>
  <si>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</si>
  <si>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</si>
  <si>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</si>
  <si>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</si>
  <si>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120 м.</t>
  </si>
  <si>
    <t>смена насосов холодного и горячего водоснабжения</t>
  </si>
  <si>
    <t>3 шт. (долевое)</t>
  </si>
  <si>
    <t>смена задвижек в насосной станции</t>
  </si>
  <si>
    <t>Ремонт системы центрального отопления</t>
  </si>
  <si>
    <t>2,3 м.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</si>
  <si>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</si>
  <si>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</si>
  <si>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</si>
  <si>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</si>
  <si>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1 м.</t>
  </si>
  <si>
    <t>прочистка труб</t>
  </si>
  <si>
    <t>15 м.</t>
  </si>
  <si>
    <t>Электромонтажные работы</t>
  </si>
  <si>
    <t>в том числе смена ламп</t>
  </si>
  <si>
    <t>2 шт.</t>
  </si>
  <si>
    <t>смена выключателей автоматических</t>
  </si>
  <si>
    <t>5 шт.</t>
  </si>
  <si>
    <t>смена электропроводки</t>
  </si>
  <si>
    <t>9 м.</t>
  </si>
  <si>
    <t>Общестроительные работы</t>
  </si>
  <si>
    <t>Окраска бордюров</t>
  </si>
  <si>
    <t>150 м.</t>
  </si>
  <si>
    <t>Ремонт козырьков над лоджиями</t>
  </si>
  <si>
    <t>кв. 33, 34</t>
  </si>
  <si>
    <t>Ремонт кровли</t>
  </si>
  <si>
    <t>13 м2</t>
  </si>
  <si>
    <t>Ремонт межпанельных швов</t>
  </si>
  <si>
    <t>19 м.</t>
  </si>
  <si>
    <t>Окраска ограждения контейнерной площадки</t>
  </si>
  <si>
    <t>долевое</t>
  </si>
  <si>
    <t>Смена замков с проушинами</t>
  </si>
  <si>
    <t>1 шт.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</si>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</sst>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8" fillId="0" borderId="1" xfId="0" applyNumberFormat="1" applyFont="1" applyBorder="1" applyAlignment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 vertical="top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Fill="1" applyBorder="1" applyAlignment="1">
      <alignment wrapText="1"/>
    </xf>
    <xf numFmtId="44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19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2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opLeftCell="A37" workbookViewId="0">
      <selection sqref="A1:M64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2.6" customHeight="1">
      <c r="A1" s="64" t="s">
        <v>41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3.8" customHeight="1">
      <c r="A2" s="65" t="s">
        <v>42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2" customHeight="1">
      <c r="A3" s="66" t="s">
        <v>43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2.6" customHeight="1">
      <c r="A4" s="66" t="s">
        <v>44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7.8" customHeight="1" thickBo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4.8" customHeight="1"/>
    <row r="7" spans="1:13" ht="11.4" customHeight="1">
      <c r="A7" s="68" t="s">
        <v>40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3" ht="11.4" customHeight="1">
      <c r="A8" s="69" t="s">
        <v>24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 ht="13.2" customHeight="1">
      <c r="A9" s="69" t="s">
        <v>71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</row>
    <row r="10" spans="1:13" ht="13.2" customHeight="1">
      <c r="A10" s="70" t="s">
        <v>68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ht="6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06">
        <v>259759.33</v>
      </c>
      <c r="M13" s="106"/>
    </row>
    <row r="14" spans="1:13" ht="8.4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2.6" customHeight="1">
      <c r="A15" s="61" t="s">
        <v>29</v>
      </c>
      <c r="B15" s="61"/>
      <c r="C15" s="61"/>
      <c r="D15" s="61"/>
      <c r="E15" s="61"/>
      <c r="F15" s="61"/>
      <c r="G15" s="61"/>
      <c r="H15" s="61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71" t="s">
        <v>25</v>
      </c>
      <c r="B17" s="72"/>
      <c r="C17" s="73"/>
      <c r="D17" s="80" t="s">
        <v>48</v>
      </c>
      <c r="E17" s="81"/>
      <c r="F17" s="80" t="s">
        <v>73</v>
      </c>
      <c r="G17" s="84"/>
      <c r="H17" s="81"/>
      <c r="I17" s="91" t="s">
        <v>56</v>
      </c>
      <c r="J17" s="84" t="s">
        <v>74</v>
      </c>
      <c r="K17" s="81"/>
      <c r="L17" s="80" t="s">
        <v>72</v>
      </c>
      <c r="M17" s="81"/>
    </row>
    <row r="18" spans="1:13" ht="20.399999999999999" customHeight="1">
      <c r="A18" s="74"/>
      <c r="B18" s="75"/>
      <c r="C18" s="76"/>
      <c r="D18" s="82"/>
      <c r="E18" s="83"/>
      <c r="F18" s="82"/>
      <c r="G18" s="85"/>
      <c r="H18" s="83"/>
      <c r="I18" s="92"/>
      <c r="J18" s="85"/>
      <c r="K18" s="83"/>
      <c r="L18" s="82"/>
      <c r="M18" s="83"/>
    </row>
    <row r="19" spans="1:13" ht="10.8" customHeight="1">
      <c r="A19" s="77"/>
      <c r="B19" s="78"/>
      <c r="C19" s="79"/>
      <c r="D19" s="86" t="s">
        <v>28</v>
      </c>
      <c r="E19" s="87"/>
      <c r="F19" s="86" t="s">
        <v>28</v>
      </c>
      <c r="G19" s="88"/>
      <c r="H19" s="87"/>
      <c r="I19" s="22" t="s">
        <v>28</v>
      </c>
      <c r="J19" s="86" t="s">
        <v>28</v>
      </c>
      <c r="K19" s="87"/>
      <c r="L19" s="89" t="s">
        <v>28</v>
      </c>
      <c r="M19" s="90"/>
    </row>
    <row r="20" spans="1:13" ht="10.8" customHeight="1">
      <c r="A20" s="107">
        <v>1</v>
      </c>
      <c r="B20" s="108"/>
      <c r="C20" s="109"/>
      <c r="D20" s="86">
        <v>2</v>
      </c>
      <c r="E20" s="87"/>
      <c r="F20" s="86">
        <v>3</v>
      </c>
      <c r="G20" s="88"/>
      <c r="H20" s="87"/>
      <c r="I20" s="22" t="s">
        <v>55</v>
      </c>
      <c r="J20" s="86">
        <v>5</v>
      </c>
      <c r="K20" s="87"/>
      <c r="L20" s="86" t="s">
        <v>79</v>
      </c>
      <c r="M20" s="87"/>
    </row>
    <row r="21" spans="1:13" ht="12" customHeight="1">
      <c r="A21" s="93" t="s">
        <v>26</v>
      </c>
      <c r="B21" s="94"/>
      <c r="C21" s="95"/>
      <c r="D21" s="32">
        <v>310452.92</v>
      </c>
      <c r="E21" s="33"/>
      <c r="F21" s="34">
        <f>995653.99</f>
        <v>995653.99</v>
      </c>
      <c r="G21" s="35"/>
      <c r="H21" s="36"/>
      <c r="I21" s="28">
        <f>D21+F21</f>
        <v>1306106.9099999999</v>
      </c>
      <c r="J21" s="34">
        <f>965078.26+6151.92</f>
        <v>971230.18</v>
      </c>
      <c r="K21" s="36"/>
      <c r="L21" s="32">
        <f>I21-J21</f>
        <v>334876.72999999986</v>
      </c>
      <c r="M21" s="33"/>
    </row>
    <row r="22" spans="1:13" ht="12" customHeight="1">
      <c r="A22" s="29" t="s">
        <v>27</v>
      </c>
      <c r="B22" s="30"/>
      <c r="C22" s="31"/>
      <c r="D22" s="32">
        <v>369172.52</v>
      </c>
      <c r="E22" s="33"/>
      <c r="F22" s="34">
        <v>1446802</v>
      </c>
      <c r="G22" s="35"/>
      <c r="H22" s="36"/>
      <c r="I22" s="28">
        <f t="shared" ref="I22:I24" si="0">D22+F22</f>
        <v>1815974.52</v>
      </c>
      <c r="J22" s="34">
        <v>1380264.99</v>
      </c>
      <c r="K22" s="36"/>
      <c r="L22" s="32">
        <f t="shared" ref="L22:L25" si="1">I22-J22</f>
        <v>435709.53</v>
      </c>
      <c r="M22" s="33"/>
    </row>
    <row r="23" spans="1:13" ht="12" customHeight="1">
      <c r="A23" s="29" t="s">
        <v>57</v>
      </c>
      <c r="B23" s="30"/>
      <c r="C23" s="31"/>
      <c r="D23" s="32">
        <v>245190.35</v>
      </c>
      <c r="E23" s="33"/>
      <c r="F23" s="34">
        <v>556161.69999999995</v>
      </c>
      <c r="G23" s="35"/>
      <c r="H23" s="36"/>
      <c r="I23" s="28">
        <f t="shared" si="0"/>
        <v>801352.04999999993</v>
      </c>
      <c r="J23" s="34">
        <v>506051.38</v>
      </c>
      <c r="K23" s="36"/>
      <c r="L23" s="32">
        <f t="shared" si="1"/>
        <v>295300.66999999993</v>
      </c>
      <c r="M23" s="33"/>
    </row>
    <row r="24" spans="1:13" ht="12" customHeight="1">
      <c r="A24" s="29" t="s">
        <v>69</v>
      </c>
      <c r="B24" s="30"/>
      <c r="C24" s="31"/>
      <c r="D24" s="32">
        <v>0</v>
      </c>
      <c r="E24" s="33"/>
      <c r="F24" s="34">
        <v>2285</v>
      </c>
      <c r="G24" s="35"/>
      <c r="H24" s="36"/>
      <c r="I24" s="28">
        <f t="shared" si="0"/>
        <v>2285</v>
      </c>
      <c r="J24" s="34">
        <v>2285</v>
      </c>
      <c r="K24" s="36"/>
      <c r="L24" s="32">
        <f t="shared" si="1"/>
        <v>0</v>
      </c>
      <c r="M24" s="33"/>
    </row>
    <row r="25" spans="1:13" ht="12" customHeight="1">
      <c r="A25" s="29" t="s">
        <v>78</v>
      </c>
      <c r="B25" s="30"/>
      <c r="C25" s="31"/>
      <c r="D25" s="32">
        <v>0</v>
      </c>
      <c r="E25" s="33"/>
      <c r="F25" s="34">
        <f>10287.48*2</f>
        <v>20574.96</v>
      </c>
      <c r="G25" s="35"/>
      <c r="H25" s="36"/>
      <c r="I25" s="28">
        <f>D25+F25</f>
        <v>20574.96</v>
      </c>
      <c r="J25" s="34">
        <f>I25</f>
        <v>20574.96</v>
      </c>
      <c r="K25" s="36"/>
      <c r="L25" s="32">
        <f t="shared" si="1"/>
        <v>0</v>
      </c>
      <c r="M25" s="33"/>
    </row>
    <row r="26" spans="1:13" ht="12" customHeight="1">
      <c r="A26" s="29" t="s">
        <v>21</v>
      </c>
      <c r="B26" s="30"/>
      <c r="C26" s="31"/>
      <c r="D26" s="32">
        <f>D21+D22+D23+D24+D25</f>
        <v>924815.78999999992</v>
      </c>
      <c r="E26" s="33"/>
      <c r="F26" s="35">
        <f>F21+F22+F23+F24+F25</f>
        <v>3021477.6500000004</v>
      </c>
      <c r="G26" s="35"/>
      <c r="H26" s="36"/>
      <c r="I26" s="28">
        <f>I21+I22+I23+I24+I25</f>
        <v>3946293.4399999995</v>
      </c>
      <c r="J26" s="34">
        <f>J21+J22+J23+J24+J25</f>
        <v>2880406.51</v>
      </c>
      <c r="K26" s="36"/>
      <c r="L26" s="96">
        <f>L21+L22+L23+L24+L25</f>
        <v>1065886.9299999997</v>
      </c>
      <c r="M26" s="33"/>
    </row>
    <row r="27" spans="1:13" ht="6.6" customHeight="1"/>
    <row r="28" spans="1:13" ht="14.4" customHeight="1">
      <c r="A28" s="61" t="s">
        <v>31</v>
      </c>
      <c r="B28" s="61"/>
      <c r="C28" s="61"/>
      <c r="D28" s="61"/>
      <c r="E28" s="61"/>
      <c r="F28" s="61"/>
      <c r="G28" s="61"/>
      <c r="H28" s="61"/>
      <c r="I28" s="10"/>
      <c r="J28" s="10"/>
      <c r="K28" s="10"/>
      <c r="L28" s="10"/>
      <c r="M28" s="10"/>
    </row>
    <row r="29" spans="1:13" ht="6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2" customHeight="1">
      <c r="A30" s="42" t="s">
        <v>19</v>
      </c>
      <c r="B30" s="44" t="s">
        <v>0</v>
      </c>
      <c r="C30" s="45"/>
      <c r="D30" s="45"/>
      <c r="E30" s="45"/>
      <c r="F30" s="45"/>
      <c r="G30" s="45"/>
      <c r="H30" s="45"/>
      <c r="I30" s="46"/>
      <c r="J30" s="44" t="s">
        <v>15</v>
      </c>
      <c r="K30" s="46"/>
      <c r="L30" s="50" t="s">
        <v>32</v>
      </c>
      <c r="M30" s="51"/>
    </row>
    <row r="31" spans="1:13" ht="8.4" customHeight="1">
      <c r="A31" s="43"/>
      <c r="B31" s="47"/>
      <c r="C31" s="48"/>
      <c r="D31" s="48"/>
      <c r="E31" s="48"/>
      <c r="F31" s="48"/>
      <c r="G31" s="48"/>
      <c r="H31" s="48"/>
      <c r="I31" s="49"/>
      <c r="J31" s="47"/>
      <c r="K31" s="49"/>
      <c r="L31" s="52"/>
      <c r="M31" s="53"/>
    </row>
    <row r="32" spans="1:13">
      <c r="A32" s="54" t="s">
        <v>33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6"/>
    </row>
    <row r="33" spans="1:13">
      <c r="A33" s="18" t="s">
        <v>2</v>
      </c>
      <c r="B33" s="57" t="s">
        <v>49</v>
      </c>
      <c r="C33" s="58"/>
      <c r="D33" s="58"/>
      <c r="E33" s="58"/>
      <c r="F33" s="58"/>
      <c r="G33" s="58"/>
      <c r="H33" s="58"/>
      <c r="I33" s="59"/>
      <c r="J33" s="60"/>
      <c r="K33" s="41"/>
      <c r="L33" s="60">
        <v>51111.6</v>
      </c>
      <c r="M33" s="41"/>
    </row>
    <row r="34" spans="1:13">
      <c r="A34" s="18" t="s">
        <v>3</v>
      </c>
      <c r="B34" s="57" t="s">
        <v>23</v>
      </c>
      <c r="C34" s="58"/>
      <c r="D34" s="58"/>
      <c r="E34" s="58"/>
      <c r="F34" s="58"/>
      <c r="G34" s="58"/>
      <c r="H34" s="58"/>
      <c r="I34" s="59"/>
      <c r="J34" s="60" t="s">
        <v>16</v>
      </c>
      <c r="K34" s="41"/>
      <c r="L34" s="60">
        <v>36800.35</v>
      </c>
      <c r="M34" s="41"/>
    </row>
    <row r="35" spans="1:13" ht="25.2" customHeight="1">
      <c r="A35" s="18" t="s">
        <v>4</v>
      </c>
      <c r="B35" s="37" t="s">
        <v>66</v>
      </c>
      <c r="C35" s="38"/>
      <c r="D35" s="38"/>
      <c r="E35" s="38"/>
      <c r="F35" s="38"/>
      <c r="G35" s="38"/>
      <c r="H35" s="38"/>
      <c r="I35" s="39"/>
      <c r="J35" s="60"/>
      <c r="K35" s="41"/>
      <c r="L35" s="60">
        <f>26303+463343.5</f>
        <v>489646.5</v>
      </c>
      <c r="M35" s="41"/>
    </row>
    <row r="36" spans="1:13" ht="12.6" customHeight="1">
      <c r="A36" s="19" t="s">
        <v>5</v>
      </c>
      <c r="B36" s="37" t="s">
        <v>80</v>
      </c>
      <c r="C36" s="38"/>
      <c r="D36" s="38"/>
      <c r="E36" s="38"/>
      <c r="F36" s="38"/>
      <c r="G36" s="38"/>
      <c r="H36" s="38"/>
      <c r="I36" s="39"/>
      <c r="J36" s="40"/>
      <c r="K36" s="41"/>
      <c r="L36" s="40">
        <v>23000.22</v>
      </c>
      <c r="M36" s="41"/>
    </row>
    <row r="37" spans="1:13" ht="13.2" customHeight="1">
      <c r="A37" s="19" t="s">
        <v>6</v>
      </c>
      <c r="B37" s="58" t="s">
        <v>50</v>
      </c>
      <c r="C37" s="58"/>
      <c r="D37" s="58"/>
      <c r="E37" s="58"/>
      <c r="F37" s="58"/>
      <c r="G37" s="58"/>
      <c r="H37" s="58"/>
      <c r="I37" s="59"/>
      <c r="J37" s="60"/>
      <c r="K37" s="41"/>
      <c r="L37" s="40">
        <v>53667.18</v>
      </c>
      <c r="M37" s="41"/>
    </row>
    <row r="38" spans="1:13" ht="26.4" customHeight="1">
      <c r="A38" s="19" t="s">
        <v>7</v>
      </c>
      <c r="B38" s="37" t="s">
        <v>51</v>
      </c>
      <c r="C38" s="38"/>
      <c r="D38" s="38"/>
      <c r="E38" s="38"/>
      <c r="F38" s="38"/>
      <c r="G38" s="38"/>
      <c r="H38" s="38"/>
      <c r="I38" s="39"/>
      <c r="J38" s="62" t="s">
        <v>45</v>
      </c>
      <c r="K38" s="63"/>
      <c r="L38" s="60">
        <v>19422.41</v>
      </c>
      <c r="M38" s="41"/>
    </row>
    <row r="39" spans="1:13" ht="12.6" customHeight="1">
      <c r="A39" s="19" t="s">
        <v>8</v>
      </c>
      <c r="B39" s="37" t="s">
        <v>58</v>
      </c>
      <c r="C39" s="38"/>
      <c r="D39" s="38"/>
      <c r="E39" s="38"/>
      <c r="F39" s="38"/>
      <c r="G39" s="38"/>
      <c r="H39" s="38"/>
      <c r="I39" s="39"/>
      <c r="J39" s="62" t="s">
        <v>59</v>
      </c>
      <c r="K39" s="63"/>
      <c r="L39" s="40">
        <v>11244.55</v>
      </c>
      <c r="M39" s="41"/>
    </row>
    <row r="40" spans="1:13" ht="14.4" customHeight="1">
      <c r="A40" s="19" t="s">
        <v>9</v>
      </c>
      <c r="B40" s="37" t="s">
        <v>60</v>
      </c>
      <c r="C40" s="38"/>
      <c r="D40" s="38"/>
      <c r="E40" s="38"/>
      <c r="F40" s="38"/>
      <c r="G40" s="38"/>
      <c r="H40" s="38"/>
      <c r="I40" s="39"/>
      <c r="J40" s="62" t="s">
        <v>61</v>
      </c>
      <c r="K40" s="63"/>
      <c r="L40" s="40">
        <v>153334.79999999999</v>
      </c>
      <c r="M40" s="41"/>
    </row>
    <row r="41" spans="1:13">
      <c r="A41" s="19" t="s">
        <v>10</v>
      </c>
      <c r="B41" s="58" t="s">
        <v>70</v>
      </c>
      <c r="C41" s="58"/>
      <c r="D41" s="58"/>
      <c r="E41" s="58"/>
      <c r="F41" s="58"/>
      <c r="G41" s="58"/>
      <c r="H41" s="58"/>
      <c r="I41" s="59"/>
      <c r="J41" s="60" t="s">
        <v>17</v>
      </c>
      <c r="K41" s="41"/>
      <c r="L41" s="97">
        <v>1220.73</v>
      </c>
      <c r="M41" s="98"/>
    </row>
    <row r="42" spans="1:13">
      <c r="A42" s="99" t="s">
        <v>34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1"/>
    </row>
    <row r="43" spans="1:13" ht="12" customHeight="1">
      <c r="A43" s="20" t="s">
        <v>11</v>
      </c>
      <c r="B43" s="57" t="s">
        <v>52</v>
      </c>
      <c r="C43" s="58"/>
      <c r="D43" s="58"/>
      <c r="E43" s="58"/>
      <c r="F43" s="58"/>
      <c r="G43" s="58"/>
      <c r="H43" s="58"/>
      <c r="I43" s="59"/>
      <c r="J43" s="60"/>
      <c r="K43" s="41"/>
      <c r="L43" s="102">
        <v>75679.070000000007</v>
      </c>
      <c r="M43" s="98"/>
    </row>
    <row r="44" spans="1:13" ht="12" customHeight="1">
      <c r="A44" s="20" t="s">
        <v>12</v>
      </c>
      <c r="B44" s="57" t="s">
        <v>53</v>
      </c>
      <c r="C44" s="58"/>
      <c r="D44" s="58"/>
      <c r="E44" s="58"/>
      <c r="F44" s="58"/>
      <c r="G44" s="58"/>
      <c r="H44" s="58"/>
      <c r="I44" s="59"/>
      <c r="J44" s="60"/>
      <c r="K44" s="41"/>
      <c r="L44" s="60">
        <v>112068.73</v>
      </c>
      <c r="M44" s="41"/>
    </row>
    <row r="45" spans="1:13" ht="12" customHeight="1">
      <c r="A45" s="20" t="s">
        <v>13</v>
      </c>
      <c r="B45" s="57" t="s">
        <v>62</v>
      </c>
      <c r="C45" s="58"/>
      <c r="D45" s="58"/>
      <c r="E45" s="58"/>
      <c r="F45" s="58"/>
      <c r="G45" s="58"/>
      <c r="H45" s="58"/>
      <c r="I45" s="59"/>
      <c r="J45" s="40"/>
      <c r="K45" s="41"/>
      <c r="L45" s="40">
        <v>59854.48</v>
      </c>
      <c r="M45" s="41"/>
    </row>
    <row r="46" spans="1:13" ht="12" customHeight="1">
      <c r="A46" s="20" t="s">
        <v>14</v>
      </c>
      <c r="B46" s="57" t="s">
        <v>54</v>
      </c>
      <c r="C46" s="58"/>
      <c r="D46" s="58"/>
      <c r="E46" s="58"/>
      <c r="F46" s="58"/>
      <c r="G46" s="58"/>
      <c r="H46" s="58"/>
      <c r="I46" s="59"/>
      <c r="J46" s="60" t="s">
        <v>18</v>
      </c>
      <c r="K46" s="41"/>
      <c r="L46" s="60">
        <v>1471.96</v>
      </c>
      <c r="M46" s="41"/>
    </row>
    <row r="47" spans="1:13" ht="12" customHeight="1">
      <c r="A47" s="20" t="s">
        <v>63</v>
      </c>
      <c r="B47" s="57" t="s">
        <v>35</v>
      </c>
      <c r="C47" s="58"/>
      <c r="D47" s="58"/>
      <c r="E47" s="58"/>
      <c r="F47" s="58"/>
      <c r="G47" s="58"/>
      <c r="H47" s="58"/>
      <c r="I47" s="59"/>
      <c r="J47" s="60"/>
      <c r="K47" s="41"/>
      <c r="L47" s="60">
        <v>53667.18</v>
      </c>
      <c r="M47" s="41"/>
    </row>
    <row r="48" spans="1:13" ht="12" customHeight="1">
      <c r="A48" s="21" t="s">
        <v>64</v>
      </c>
      <c r="B48" s="57" t="s">
        <v>36</v>
      </c>
      <c r="C48" s="58"/>
      <c r="D48" s="58"/>
      <c r="E48" s="58"/>
      <c r="F48" s="58"/>
      <c r="G48" s="58"/>
      <c r="H48" s="58"/>
      <c r="I48" s="59"/>
      <c r="J48" s="60"/>
      <c r="K48" s="41"/>
      <c r="L48" s="60">
        <v>11244.55</v>
      </c>
      <c r="M48" s="41"/>
    </row>
    <row r="49" spans="1:15" ht="12" customHeight="1">
      <c r="A49" s="6" t="s">
        <v>65</v>
      </c>
      <c r="B49" s="115" t="s">
        <v>37</v>
      </c>
      <c r="C49" s="116"/>
      <c r="D49" s="116"/>
      <c r="E49" s="116"/>
      <c r="F49" s="116"/>
      <c r="G49" s="116"/>
      <c r="H49" s="116"/>
      <c r="I49" s="117"/>
      <c r="J49" s="118"/>
      <c r="K49" s="119"/>
      <c r="L49" s="120">
        <f>L33+L34+L36+L35+L37+L38+L39+L40+L41+L43+L44+L45+L46+L47+L48</f>
        <v>1153434.31</v>
      </c>
      <c r="M49" s="119"/>
    </row>
    <row r="50" spans="1:15">
      <c r="A50" s="25" t="s">
        <v>81</v>
      </c>
      <c r="B50" s="26" t="s">
        <v>75</v>
      </c>
      <c r="C50" s="26"/>
      <c r="D50" s="26"/>
      <c r="E50" s="26"/>
      <c r="F50" s="26"/>
      <c r="G50" s="26"/>
      <c r="H50" s="26"/>
      <c r="I50" s="26"/>
      <c r="J50" s="27"/>
      <c r="K50" s="27"/>
      <c r="L50" s="121">
        <f>J21+J24+J25-L49+L13</f>
        <v>100415.15999999995</v>
      </c>
      <c r="M50" s="122"/>
      <c r="O50" s="11"/>
    </row>
    <row r="51" spans="1:15" ht="7.2" customHeight="1">
      <c r="A51" s="7"/>
      <c r="B51" s="8"/>
      <c r="C51" s="8"/>
      <c r="D51" s="8"/>
      <c r="E51" s="8"/>
      <c r="F51" s="8"/>
      <c r="G51" s="8"/>
      <c r="H51" s="8"/>
      <c r="I51" s="8"/>
      <c r="J51" s="2"/>
      <c r="K51" s="2"/>
      <c r="L51" s="7"/>
      <c r="M51" s="7"/>
    </row>
    <row r="52" spans="1:15" ht="10.8" customHeight="1">
      <c r="A52" s="24" t="s">
        <v>47</v>
      </c>
      <c r="B52" s="8"/>
      <c r="C52" s="8"/>
      <c r="D52" s="8"/>
      <c r="E52" s="8"/>
      <c r="F52" s="8"/>
      <c r="G52" s="8"/>
      <c r="H52" s="8"/>
      <c r="I52" s="8"/>
      <c r="J52" s="2"/>
      <c r="K52" s="2"/>
      <c r="L52" s="7"/>
      <c r="M52" s="7"/>
    </row>
    <row r="53" spans="1:15" ht="12" customHeight="1">
      <c r="A53" s="123" t="s">
        <v>77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4">
        <f>L22+L23</f>
        <v>731010.2</v>
      </c>
      <c r="M53" s="125"/>
    </row>
    <row r="54" spans="1:15" ht="7.8" customHeight="1">
      <c r="A54" s="7"/>
      <c r="B54" s="7"/>
      <c r="C54" s="7"/>
      <c r="D54" s="8"/>
      <c r="E54" s="8"/>
      <c r="F54" s="8"/>
      <c r="G54" s="8"/>
      <c r="H54" s="8"/>
      <c r="I54" s="8"/>
      <c r="J54" s="2"/>
      <c r="K54" s="2"/>
      <c r="L54" s="7"/>
      <c r="M54" s="7"/>
    </row>
    <row r="55" spans="1:15" ht="10.199999999999999" customHeight="1">
      <c r="A55" s="17" t="s">
        <v>38</v>
      </c>
      <c r="B55" s="17"/>
      <c r="C55" s="17"/>
      <c r="D55" s="23"/>
      <c r="E55" s="23"/>
      <c r="F55" s="23"/>
      <c r="G55" s="23"/>
      <c r="H55" s="23"/>
      <c r="I55" s="16"/>
      <c r="J55" s="16"/>
      <c r="K55" s="16"/>
      <c r="L55" s="16"/>
      <c r="M55" s="16"/>
    </row>
    <row r="56" spans="1:15" ht="7.8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5" ht="12.6" customHeight="1">
      <c r="A57" s="13" t="s">
        <v>19</v>
      </c>
      <c r="B57" s="103" t="s">
        <v>39</v>
      </c>
      <c r="C57" s="105"/>
      <c r="D57" s="105"/>
      <c r="E57" s="105"/>
      <c r="F57" s="105"/>
      <c r="G57" s="105"/>
      <c r="H57" s="105"/>
      <c r="I57" s="104"/>
      <c r="J57" s="103" t="s">
        <v>20</v>
      </c>
      <c r="K57" s="104"/>
      <c r="L57" s="105" t="s">
        <v>22</v>
      </c>
      <c r="M57" s="104"/>
    </row>
    <row r="58" spans="1:15" ht="13.8" customHeight="1">
      <c r="A58" s="13" t="s">
        <v>2</v>
      </c>
      <c r="B58" s="29" t="s">
        <v>67</v>
      </c>
      <c r="C58" s="30"/>
      <c r="D58" s="30"/>
      <c r="E58" s="30"/>
      <c r="F58" s="30"/>
      <c r="G58" s="30"/>
      <c r="H58" s="30"/>
      <c r="I58" s="31"/>
      <c r="J58" s="103"/>
      <c r="K58" s="104"/>
      <c r="L58" s="105"/>
      <c r="M58" s="104"/>
    </row>
    <row r="59" spans="1:15" ht="12" customHeight="1">
      <c r="A59" s="13" t="s">
        <v>3</v>
      </c>
      <c r="B59" s="29" t="s">
        <v>83</v>
      </c>
      <c r="C59" s="30"/>
      <c r="D59" s="30"/>
      <c r="E59" s="30"/>
      <c r="F59" s="30"/>
      <c r="G59" s="30"/>
      <c r="H59" s="30"/>
      <c r="I59" s="31"/>
      <c r="J59" s="103">
        <v>5</v>
      </c>
      <c r="K59" s="104"/>
      <c r="L59" s="105">
        <v>711840.79</v>
      </c>
      <c r="M59" s="104"/>
    </row>
    <row r="60" spans="1:15" ht="12" customHeight="1">
      <c r="A60" s="14" t="s">
        <v>4</v>
      </c>
      <c r="B60" s="112" t="s">
        <v>82</v>
      </c>
      <c r="C60" s="113"/>
      <c r="D60" s="113"/>
      <c r="E60" s="113"/>
      <c r="F60" s="113"/>
      <c r="G60" s="113"/>
      <c r="H60" s="113"/>
      <c r="I60" s="114"/>
      <c r="J60" s="103">
        <v>5</v>
      </c>
      <c r="K60" s="104"/>
      <c r="L60" s="103">
        <v>507345.97</v>
      </c>
      <c r="M60" s="104"/>
    </row>
    <row r="61" spans="1:15" ht="7.2" customHeight="1"/>
    <row r="62" spans="1:15" ht="27.6" customHeight="1">
      <c r="A62" s="111" t="s">
        <v>76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</row>
    <row r="63" spans="1:15" ht="7.2" customHeight="1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</row>
    <row r="64" spans="1:15" ht="15.6">
      <c r="A64" s="110" t="s">
        <v>46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</row>
    <row r="67" spans="1:13" ht="15.6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</row>
  </sheetData>
  <mergeCells count="130">
    <mergeCell ref="L13:M13"/>
    <mergeCell ref="A20:C20"/>
    <mergeCell ref="D20:E20"/>
    <mergeCell ref="F20:H20"/>
    <mergeCell ref="J20:K20"/>
    <mergeCell ref="L20:M20"/>
    <mergeCell ref="A63:M63"/>
    <mergeCell ref="A67:M67"/>
    <mergeCell ref="A62:M62"/>
    <mergeCell ref="A64:M64"/>
    <mergeCell ref="B59:I59"/>
    <mergeCell ref="J59:K59"/>
    <mergeCell ref="L59:M59"/>
    <mergeCell ref="B60:I60"/>
    <mergeCell ref="J60:K60"/>
    <mergeCell ref="L60:M60"/>
    <mergeCell ref="B57:I57"/>
    <mergeCell ref="B58:I58"/>
    <mergeCell ref="B49:I49"/>
    <mergeCell ref="J49:K49"/>
    <mergeCell ref="L49:M49"/>
    <mergeCell ref="L50:M50"/>
    <mergeCell ref="A53:K53"/>
    <mergeCell ref="L53:M53"/>
    <mergeCell ref="J58:K58"/>
    <mergeCell ref="L58:M58"/>
    <mergeCell ref="J57:K57"/>
    <mergeCell ref="L57:M57"/>
    <mergeCell ref="B47:I47"/>
    <mergeCell ref="J47:K47"/>
    <mergeCell ref="L47:M47"/>
    <mergeCell ref="B48:I48"/>
    <mergeCell ref="J48:K48"/>
    <mergeCell ref="L48:M48"/>
    <mergeCell ref="B39:I39"/>
    <mergeCell ref="J39:K39"/>
    <mergeCell ref="L39:M39"/>
    <mergeCell ref="B40:I40"/>
    <mergeCell ref="J40:K40"/>
    <mergeCell ref="L40:M40"/>
    <mergeCell ref="B45:I45"/>
    <mergeCell ref="J45:K45"/>
    <mergeCell ref="L45:M45"/>
    <mergeCell ref="B44:I44"/>
    <mergeCell ref="J44:K44"/>
    <mergeCell ref="L44:M44"/>
    <mergeCell ref="B46:I46"/>
    <mergeCell ref="J46:K46"/>
    <mergeCell ref="L46:M46"/>
    <mergeCell ref="B41:I41"/>
    <mergeCell ref="J41:K41"/>
    <mergeCell ref="L41:M41"/>
    <mergeCell ref="A42:M42"/>
    <mergeCell ref="B43:I43"/>
    <mergeCell ref="J43:K43"/>
    <mergeCell ref="L43:M43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B37:I37"/>
    <mergeCell ref="J37:K37"/>
    <mergeCell ref="L37:M37"/>
    <mergeCell ref="B38:I38"/>
    <mergeCell ref="J38:K38"/>
    <mergeCell ref="L38:M38"/>
    <mergeCell ref="B34:I34"/>
    <mergeCell ref="J34:K34"/>
    <mergeCell ref="L34:M34"/>
    <mergeCell ref="B35:I35"/>
    <mergeCell ref="J35:K35"/>
    <mergeCell ref="L35:M35"/>
    <mergeCell ref="A25:C25"/>
    <mergeCell ref="D25:E25"/>
    <mergeCell ref="F25:H25"/>
    <mergeCell ref="J25:K25"/>
    <mergeCell ref="L25:M25"/>
    <mergeCell ref="B36:I36"/>
    <mergeCell ref="J36:K36"/>
    <mergeCell ref="L36:M36"/>
    <mergeCell ref="J26:K26"/>
    <mergeCell ref="A30:A31"/>
    <mergeCell ref="B30:I31"/>
    <mergeCell ref="J30:K31"/>
    <mergeCell ref="L30:M31"/>
    <mergeCell ref="A32:M32"/>
    <mergeCell ref="B33:I33"/>
    <mergeCell ref="J33:K33"/>
    <mergeCell ref="L33:M33"/>
    <mergeCell ref="A28:H2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9"/>
  <sheetViews>
    <sheetView tabSelected="1" topLeftCell="A4" workbookViewId="0">
      <selection activeCell="B36" sqref="B36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15" customHeight="1">
      <c r="D1" s="126" t="s">
        <v>84</v>
      </c>
    </row>
    <row r="2" spans="1:4" ht="78.599999999999994" customHeight="1">
      <c r="A2" s="127" t="s">
        <v>85</v>
      </c>
      <c r="B2" s="128"/>
      <c r="C2" s="128"/>
      <c r="D2" s="128"/>
    </row>
    <row r="3" spans="1:4" ht="26.4" customHeight="1">
      <c r="A3" s="129" t="s">
        <v>19</v>
      </c>
      <c r="B3" s="129" t="s">
        <v>86</v>
      </c>
      <c r="C3" s="129" t="s">
        <v>87</v>
      </c>
      <c r="D3" s="130" t="s">
        <v>88</v>
      </c>
    </row>
    <row r="4" spans="1:4" ht="15.6">
      <c r="A4" s="129">
        <v>1</v>
      </c>
      <c r="B4" s="131" t="s">
        <v>89</v>
      </c>
      <c r="C4" s="130"/>
      <c r="D4" s="132"/>
    </row>
    <row r="5" spans="1:4" ht="15.6">
      <c r="A5" s="129"/>
      <c r="B5" s="133" t="s">
        <v>90</v>
      </c>
      <c r="C5" s="129"/>
      <c r="D5" s="132">
        <v>360772.5</v>
      </c>
    </row>
    <row r="6" spans="1:4" ht="28.8">
      <c r="A6" s="129"/>
      <c r="B6" s="134" t="s">
        <v>91</v>
      </c>
      <c r="C6" s="129" t="s">
        <v>92</v>
      </c>
      <c r="D6" s="132"/>
    </row>
    <row r="7" spans="1:4" ht="30.6" customHeight="1">
      <c r="A7" s="129"/>
      <c r="B7" s="134" t="s">
        <v>93</v>
      </c>
      <c r="C7" s="135" t="s">
        <v>94</v>
      </c>
      <c r="D7" s="132"/>
    </row>
    <row r="8" spans="1:4" ht="30.6">
      <c r="A8" s="129"/>
      <c r="B8" s="134" t="s">
        <v>95</v>
      </c>
      <c r="C8" s="135" t="s">
        <v>94</v>
      </c>
      <c r="D8" s="132"/>
    </row>
    <row r="9" spans="1:4" ht="15.6">
      <c r="A9" s="129"/>
      <c r="B9" s="134"/>
      <c r="C9" s="129"/>
      <c r="D9" s="132"/>
    </row>
    <row r="10" spans="1:4" ht="30.6">
      <c r="A10" s="129"/>
      <c r="B10" s="133" t="s">
        <v>96</v>
      </c>
      <c r="C10" s="129"/>
      <c r="D10" s="132">
        <v>4408</v>
      </c>
    </row>
    <row r="11" spans="1:4" ht="28.8">
      <c r="A11" s="129"/>
      <c r="B11" s="136" t="s">
        <v>91</v>
      </c>
      <c r="C11" s="129" t="s">
        <v>97</v>
      </c>
      <c r="D11" s="132"/>
    </row>
    <row r="12" spans="1:4" ht="15.6">
      <c r="A12" s="129"/>
      <c r="B12" s="134"/>
      <c r="C12" s="129"/>
      <c r="D12" s="132"/>
    </row>
    <row r="13" spans="1:4" ht="17.399999999999999" customHeight="1">
      <c r="A13" s="129"/>
      <c r="B13" s="133" t="s">
        <v>98</v>
      </c>
      <c r="C13" s="129" t="s">
        <v>99</v>
      </c>
      <c r="D13" s="132">
        <v>91997</v>
      </c>
    </row>
    <row r="14" spans="1:4" ht="15.6">
      <c r="A14" s="129"/>
      <c r="B14" s="133"/>
      <c r="C14" s="129"/>
      <c r="D14" s="132"/>
    </row>
    <row r="15" spans="1:4" ht="15.6">
      <c r="A15" s="129"/>
      <c r="B15" s="133" t="s">
        <v>100</v>
      </c>
      <c r="C15" s="129"/>
      <c r="D15" s="132">
        <v>2131</v>
      </c>
    </row>
    <row r="16" spans="1:4" ht="28.8">
      <c r="A16" s="129"/>
      <c r="B16" s="134" t="s">
        <v>101</v>
      </c>
      <c r="C16" s="129" t="s">
        <v>102</v>
      </c>
      <c r="D16" s="132"/>
    </row>
    <row r="17" spans="1:4" ht="15.6">
      <c r="A17" s="129"/>
      <c r="B17" s="134" t="s">
        <v>103</v>
      </c>
      <c r="C17" s="129" t="s">
        <v>104</v>
      </c>
      <c r="D17" s="132"/>
    </row>
    <row r="18" spans="1:4" ht="15.6">
      <c r="A18" s="129"/>
      <c r="B18" s="133"/>
      <c r="C18" s="129"/>
      <c r="D18" s="132"/>
    </row>
    <row r="19" spans="1:4" ht="15.6">
      <c r="A19" s="129">
        <v>2</v>
      </c>
      <c r="B19" s="131" t="s">
        <v>105</v>
      </c>
      <c r="C19" s="129"/>
      <c r="D19" s="132">
        <v>4035</v>
      </c>
    </row>
    <row r="20" spans="1:4" ht="15.6">
      <c r="A20" s="129"/>
      <c r="B20" s="134" t="s">
        <v>106</v>
      </c>
      <c r="C20" s="129" t="s">
        <v>107</v>
      </c>
      <c r="D20" s="132"/>
    </row>
    <row r="21" spans="1:4" ht="16.8" customHeight="1">
      <c r="A21" s="129"/>
      <c r="B21" s="134" t="s">
        <v>108</v>
      </c>
      <c r="C21" s="129" t="s">
        <v>109</v>
      </c>
      <c r="D21" s="132"/>
    </row>
    <row r="22" spans="1:4" ht="15.6">
      <c r="A22" s="129"/>
      <c r="B22" s="134" t="s">
        <v>110</v>
      </c>
      <c r="C22" s="129" t="s">
        <v>111</v>
      </c>
      <c r="D22" s="132"/>
    </row>
    <row r="23" spans="1:4" ht="19.2" customHeight="1">
      <c r="A23" s="129"/>
      <c r="B23" s="134"/>
      <c r="C23" s="129"/>
      <c r="D23" s="132"/>
    </row>
    <row r="24" spans="1:4" ht="15.6">
      <c r="A24" s="129">
        <v>3</v>
      </c>
      <c r="B24" s="131" t="s">
        <v>112</v>
      </c>
      <c r="C24" s="129"/>
      <c r="D24" s="132"/>
    </row>
    <row r="25" spans="1:4" ht="15.6">
      <c r="A25" s="129"/>
      <c r="B25" s="133" t="s">
        <v>113</v>
      </c>
      <c r="C25" s="129" t="s">
        <v>114</v>
      </c>
      <c r="D25" s="132">
        <v>1584</v>
      </c>
    </row>
    <row r="26" spans="1:4" ht="15.6">
      <c r="A26" s="129"/>
      <c r="B26" s="133" t="s">
        <v>115</v>
      </c>
      <c r="C26" s="129" t="s">
        <v>116</v>
      </c>
      <c r="D26" s="132">
        <v>11505</v>
      </c>
    </row>
    <row r="27" spans="1:4" ht="18" customHeight="1">
      <c r="A27" s="129"/>
      <c r="B27" s="133" t="s">
        <v>117</v>
      </c>
      <c r="C27" s="129" t="s">
        <v>118</v>
      </c>
      <c r="D27" s="132">
        <v>1760</v>
      </c>
    </row>
    <row r="28" spans="1:4" ht="15.6">
      <c r="A28" s="129"/>
      <c r="B28" s="133" t="s">
        <v>119</v>
      </c>
      <c r="C28" s="129" t="s">
        <v>120</v>
      </c>
      <c r="D28" s="132">
        <v>10474</v>
      </c>
    </row>
    <row r="29" spans="1:4" ht="28.8" customHeight="1">
      <c r="A29" s="129"/>
      <c r="B29" s="133" t="s">
        <v>121</v>
      </c>
      <c r="C29" s="129" t="s">
        <v>122</v>
      </c>
      <c r="D29" s="132">
        <v>687</v>
      </c>
    </row>
    <row r="30" spans="1:4" ht="15.6">
      <c r="A30" s="129"/>
      <c r="B30" s="133" t="s">
        <v>123</v>
      </c>
      <c r="C30" s="129" t="s">
        <v>124</v>
      </c>
      <c r="D30" s="132">
        <v>149</v>
      </c>
    </row>
    <row r="31" spans="1:4" ht="15.6">
      <c r="A31" s="129"/>
      <c r="B31" s="133"/>
      <c r="C31" s="129"/>
      <c r="D31" s="132"/>
    </row>
    <row r="32" spans="1:4" ht="15.6" customHeight="1">
      <c r="A32" s="129">
        <v>4</v>
      </c>
      <c r="B32" s="131" t="s">
        <v>125</v>
      </c>
      <c r="C32" s="129"/>
      <c r="D32" s="132">
        <v>144</v>
      </c>
    </row>
    <row r="33" spans="1:4" ht="15.6" customHeight="1">
      <c r="A33" s="129"/>
      <c r="B33" s="131"/>
      <c r="C33" s="129"/>
      <c r="D33" s="132">
        <v>0</v>
      </c>
    </row>
    <row r="34" spans="1:4" ht="27" customHeight="1">
      <c r="A34" s="130"/>
      <c r="B34" s="137" t="s">
        <v>21</v>
      </c>
      <c r="C34" s="129"/>
      <c r="D34" s="138">
        <f>SUM(D5:D33)</f>
        <v>489646.5</v>
      </c>
    </row>
    <row r="35" spans="1:4" ht="15.6">
      <c r="A35" s="139"/>
      <c r="B35" s="139"/>
      <c r="C35" s="139"/>
    </row>
    <row r="36" spans="1:4" ht="31.2" customHeight="1">
      <c r="A36" s="139"/>
      <c r="B36" s="140" t="s">
        <v>126</v>
      </c>
      <c r="C36" s="141" t="s">
        <v>127</v>
      </c>
      <c r="D36" t="s">
        <v>128</v>
      </c>
    </row>
    <row r="37" spans="1:4" ht="15.6">
      <c r="A37" s="139"/>
      <c r="B37" s="139"/>
      <c r="C37" s="141" t="s">
        <v>129</v>
      </c>
      <c r="D37" s="142" t="s">
        <v>130</v>
      </c>
    </row>
    <row r="38" spans="1:4" ht="26.4" customHeight="1">
      <c r="A38" s="143"/>
      <c r="B38" s="144"/>
      <c r="C38" s="145"/>
    </row>
    <row r="39" spans="1:4">
      <c r="C39" s="146"/>
    </row>
  </sheetData>
  <mergeCells count="1">
    <mergeCell ref="A2:D2"/>
  </mergeCells>
  <pageMargins left="0.28999999999999998" right="0.33" top="0.3" bottom="0.2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2016-03-14T12:29:00Z</cp:lastPrinted>
  <dcterms:created xsi:type="dcterms:W3CDTF">2012-10-17T06:04:49Z</dcterms:created>
  <dcterms:modified xsi:type="dcterms:W3CDTF">2016-03-14T12:29:18Z</dcterms:modified>
</cp:coreProperties>
</file>