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 activeTab="1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26" i="11"/>
  <c r="L51" i="9"/>
  <c r="L35"/>
  <c r="J26"/>
  <c r="F26"/>
  <c r="D26"/>
  <c r="L25"/>
  <c r="J25"/>
  <c r="I25"/>
  <c r="J21"/>
  <c r="L22"/>
  <c r="L23"/>
  <c r="J23"/>
  <c r="F23"/>
  <c r="L52"/>
  <c r="I23" l="1"/>
  <c r="I24"/>
  <c r="L24" s="1"/>
  <c r="I22"/>
  <c r="I21"/>
  <c r="I26" s="1"/>
  <c r="L21" l="1"/>
  <c r="L26" s="1"/>
  <c r="L55"/>
</calcChain>
</file>

<file path=xl/sharedStrings.xml><?xml version="1.0" encoding="utf-8"?>
<sst xmlns="http://schemas.openxmlformats.org/spreadsheetml/2006/main" count="139" uniqueCount="125">
  <si>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</si>
  <si>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</si>
  <si>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</si>
  <si>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</si>
  <si>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</si>
  <si>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</si>
  <si>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</si>
  <si>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</si>
  <si>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</si>
  <si>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</si>
  <si>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</si>
  <si>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</si>
  <si>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</si>
  <si>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</si>
  <si>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</si>
  <si>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</si>
  <si>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</si>
  <si>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</si>
  <si>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</si>
  <si>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</si>
  <si>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</si>
  <si>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</si>
  <si>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</si>
  <si>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</si>
  <si>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</si>
  <si>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</si>
  <si>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</si>
  <si>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</si>
  <si>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</si>
  <si>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</si>
  <si>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</si>
  <si>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</si>
  <si>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</si>
  <si>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</si>
  <si>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</si>
  <si>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</si>
  <si>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</si>
  <si>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</si>
  <si>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</si>
  <si>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</si>
  <si>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</si>
  <si>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</si>
  <si>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</si>
  <si>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</si>
  <si>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</si>
  <si>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</si>
  <si>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</si>
  <si>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</si>
  <si>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</si>
  <si>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</si>
  <si>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</si>
  <si>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</si>
  <si>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</si>
  <si>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</si>
  <si>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</si>
  <si>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</si>
  <si>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</si>
  <si>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</si>
  <si>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Расплетина,53</t>
    </r>
  </si>
  <si>
    <t>Капитальный ремонт</t>
  </si>
  <si>
    <t>Содержание и ремонт конструктивных элементов здания,                          внутридомового инженерного оборудования   (фактические затраты)</t>
  </si>
  <si>
    <t>Техническое освидетельствование лифтов (тариф,договор)</t>
  </si>
  <si>
    <t>ООО "Аксиома плюс"</t>
  </si>
  <si>
    <t>Техническое обслуживание и текущий ремонт лифтов</t>
  </si>
  <si>
    <t>ООО "Рыбинсклифт"</t>
  </si>
  <si>
    <t>Обслуживание дымоходов и вентканалов (фактические затраты,договор)</t>
  </si>
  <si>
    <t>Уборка мусоропроводов (фактические затраты ,договор)</t>
  </si>
  <si>
    <t>14.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</si>
  <si>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</si>
  <si>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Составлены соглашения о рассрочке платежей кв.</t>
  </si>
  <si>
    <t xml:space="preserve">Задолженность жителей по оплате коммунальных ресурсов на 01.01.2016 г. </t>
  </si>
  <si>
    <t>Остаток неизрасходованных средств (+) ;перерасход   (-) на 01.01.2016 г. по СРЖ</t>
  </si>
  <si>
    <t>Задолженность на 01.01.2016 г.</t>
  </si>
  <si>
    <t>Начислено за период с 01.01.2015 г. по 31.12.2015 г.</t>
  </si>
  <si>
    <t>Оплачено  за период с 01.01.2015 г. по 31.12.2015 г.</t>
  </si>
  <si>
    <t>гр.6=гр.4-гр.5</t>
  </si>
  <si>
    <t>Прочие поступления</t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</si>
  <si>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</si>
  <si>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Содержание и технический ремонт насосной станции            внутридомового инженерного оборудования   (фактические затраты)</t>
  </si>
  <si>
    <t>ТО и эксплуатация ОДПУ хвс</t>
  </si>
  <si>
    <t>ТО и эксплуатация ОДПУ тепловой энергии</t>
  </si>
  <si>
    <t>15.</t>
  </si>
  <si>
    <t>16.</t>
  </si>
  <si>
    <t>17.</t>
  </si>
  <si>
    <t>18.</t>
  </si>
  <si>
    <t>19.</t>
  </si>
  <si>
    <t>Выданы предупреждения кв.48</t>
  </si>
  <si>
    <t>89842.12</t>
  </si>
  <si>
    <t>Предъявлены исковые заявления о взыскании задолженности кв.48</t>
  </si>
  <si>
    <t>33134.47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</si>
  <si>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</si>
  <si>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53 ул. Расплетина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</si>
  <si>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</si>
  <si>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</si>
  <si>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</si>
  <si>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</si>
  <si>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</si>
  <si>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</si>
  <si>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14,8 м.</t>
  </si>
  <si>
    <t>смена задвижек</t>
  </si>
  <si>
    <t>5 шт.</t>
  </si>
  <si>
    <t>герметизация ввода</t>
  </si>
  <si>
    <t>1 шт.</t>
  </si>
  <si>
    <t>Ремонт системы центрального отопления</t>
  </si>
  <si>
    <t>0,3 м.</t>
  </si>
  <si>
    <t>регулировка ц/о</t>
  </si>
  <si>
    <t>120 приб.</t>
  </si>
  <si>
    <t>смена приборов отопления</t>
  </si>
  <si>
    <t>Подготовка системы ц/о к зиме</t>
  </si>
  <si>
    <t>1 дом</t>
  </si>
  <si>
    <t>Электромонтажные работы</t>
  </si>
  <si>
    <t>в том числе смена ламп</t>
  </si>
  <si>
    <t>смена выключателей автоматических</t>
  </si>
  <si>
    <t>4 шт.</t>
  </si>
  <si>
    <t>установка электощита в насосной</t>
  </si>
  <si>
    <t>долевое</t>
  </si>
  <si>
    <t>Общестроительные работы</t>
  </si>
  <si>
    <t>Остекление рам</t>
  </si>
  <si>
    <t>1,04 м2</t>
  </si>
  <si>
    <t>Ремонт двери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</si>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</sst>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164" fontId="5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0" borderId="0" xfId="0" applyAlignment="1">
      <alignment horizontal="right" vertical="top"/>
    </xf>
    <xf numFmtId="0" fontId="1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6" fillId="0" borderId="1" xfId="0" applyFont="1" applyBorder="1" applyAlignment="1">
      <alignment horizontal="center" wrapText="1"/>
    </xf>
    <xf numFmtId="2" fontId="14" fillId="0" borderId="1" xfId="0" applyNumberFormat="1" applyFont="1" applyBorder="1"/>
    <xf numFmtId="0" fontId="14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/>
    </xf>
    <xf numFmtId="0" fontId="18" fillId="0" borderId="1" xfId="0" applyFont="1" applyFill="1" applyBorder="1" applyAlignment="1">
      <alignment wrapText="1"/>
    </xf>
    <xf numFmtId="44" fontId="15" fillId="0" borderId="1" xfId="0" applyNumberFormat="1" applyFont="1" applyBorder="1"/>
    <xf numFmtId="0" fontId="14" fillId="0" borderId="0" xfId="0" applyFont="1"/>
    <xf numFmtId="0" fontId="14" fillId="0" borderId="0" xfId="0" applyFont="1" applyAlignment="1">
      <alignment vertical="center" wrapText="1"/>
    </xf>
    <xf numFmtId="0" fontId="19" fillId="0" borderId="0" xfId="0" applyFont="1"/>
    <xf numFmtId="0" fontId="0" fillId="0" borderId="0" xfId="0" applyAlignment="1">
      <alignment horizontal="center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left" vertical="center" wrapText="1"/>
    </xf>
    <xf numFmtId="0" fontId="19" fillId="0" borderId="0" xfId="0" applyFont="1" applyAlignment="1">
      <alignment horizontal="justify" vertical="center" wrapText="1"/>
    </xf>
    <xf numFmtId="0" fontId="2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opLeftCell="A34" workbookViewId="0">
      <selection activeCell="L62" sqref="L62:M62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3.8" customHeight="1">
      <c r="A1" s="98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2" customHeight="1">
      <c r="A2" s="99" t="s">
        <v>43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2" customHeight="1">
      <c r="A3" s="100" t="s">
        <v>44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2" customHeight="1">
      <c r="A4" s="100" t="s">
        <v>45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7.8" customHeight="1" thickBo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4.8" customHeight="1"/>
    <row r="7" spans="1:13" ht="12" customHeight="1">
      <c r="A7" s="102" t="s">
        <v>41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13" ht="12.6" customHeight="1">
      <c r="A8" s="103" t="s">
        <v>24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3" ht="12.6" customHeight="1">
      <c r="A9" s="103" t="s">
        <v>77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</row>
    <row r="10" spans="1:13" ht="12.6" customHeight="1">
      <c r="A10" s="104" t="s">
        <v>58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</row>
    <row r="11" spans="1:13" ht="9.6" customHeight="1"/>
    <row r="12" spans="1:13" ht="13.8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8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32">
        <v>-166242.49</v>
      </c>
      <c r="M13" s="32"/>
    </row>
    <row r="14" spans="1:13" ht="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6">
      <c r="A15" s="80" t="s">
        <v>30</v>
      </c>
      <c r="B15" s="80"/>
      <c r="C15" s="80"/>
      <c r="D15" s="80"/>
      <c r="E15" s="80"/>
      <c r="F15" s="80"/>
      <c r="G15" s="80"/>
      <c r="H15" s="80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105" t="s">
        <v>25</v>
      </c>
      <c r="B17" s="106"/>
      <c r="C17" s="107"/>
      <c r="D17" s="114" t="s">
        <v>49</v>
      </c>
      <c r="E17" s="115"/>
      <c r="F17" s="114" t="s">
        <v>73</v>
      </c>
      <c r="G17" s="118"/>
      <c r="H17" s="115"/>
      <c r="I17" s="122" t="s">
        <v>57</v>
      </c>
      <c r="J17" s="118" t="s">
        <v>74</v>
      </c>
      <c r="K17" s="115"/>
      <c r="L17" s="114" t="s">
        <v>72</v>
      </c>
      <c r="M17" s="115"/>
    </row>
    <row r="18" spans="1:13" ht="19.2" customHeight="1">
      <c r="A18" s="108"/>
      <c r="B18" s="109"/>
      <c r="C18" s="110"/>
      <c r="D18" s="116"/>
      <c r="E18" s="117"/>
      <c r="F18" s="116"/>
      <c r="G18" s="119"/>
      <c r="H18" s="117"/>
      <c r="I18" s="123"/>
      <c r="J18" s="119"/>
      <c r="K18" s="117"/>
      <c r="L18" s="116"/>
      <c r="M18" s="117"/>
    </row>
    <row r="19" spans="1:13" ht="10.8" customHeight="1">
      <c r="A19" s="111"/>
      <c r="B19" s="112"/>
      <c r="C19" s="113"/>
      <c r="D19" s="36" t="s">
        <v>29</v>
      </c>
      <c r="E19" s="37"/>
      <c r="F19" s="36" t="s">
        <v>29</v>
      </c>
      <c r="G19" s="38"/>
      <c r="H19" s="37"/>
      <c r="I19" s="26" t="s">
        <v>29</v>
      </c>
      <c r="J19" s="36" t="s">
        <v>29</v>
      </c>
      <c r="K19" s="37"/>
      <c r="L19" s="120" t="s">
        <v>29</v>
      </c>
      <c r="M19" s="121"/>
    </row>
    <row r="20" spans="1:13" ht="10.95" customHeight="1">
      <c r="A20" s="33">
        <v>1</v>
      </c>
      <c r="B20" s="34"/>
      <c r="C20" s="35"/>
      <c r="D20" s="36">
        <v>2</v>
      </c>
      <c r="E20" s="37"/>
      <c r="F20" s="36">
        <v>3</v>
      </c>
      <c r="G20" s="38"/>
      <c r="H20" s="37"/>
      <c r="I20" s="26" t="s">
        <v>56</v>
      </c>
      <c r="J20" s="36">
        <v>5</v>
      </c>
      <c r="K20" s="37"/>
      <c r="L20" s="36" t="s">
        <v>75</v>
      </c>
      <c r="M20" s="37"/>
    </row>
    <row r="21" spans="1:13" ht="10.95" customHeight="1">
      <c r="A21" s="124" t="s">
        <v>26</v>
      </c>
      <c r="B21" s="125"/>
      <c r="C21" s="126"/>
      <c r="D21" s="81">
        <v>53918.29</v>
      </c>
      <c r="E21" s="82"/>
      <c r="F21" s="83">
        <v>481187.52</v>
      </c>
      <c r="G21" s="84"/>
      <c r="H21" s="85"/>
      <c r="I21" s="25">
        <f>D21+F21</f>
        <v>535105.81000000006</v>
      </c>
      <c r="J21" s="83">
        <f>467670.21+3000</f>
        <v>470670.21</v>
      </c>
      <c r="K21" s="85"/>
      <c r="L21" s="81">
        <f>I21-J21</f>
        <v>64435.600000000035</v>
      </c>
      <c r="M21" s="82"/>
    </row>
    <row r="22" spans="1:13" ht="10.95" customHeight="1">
      <c r="A22" s="41" t="s">
        <v>27</v>
      </c>
      <c r="B22" s="42"/>
      <c r="C22" s="43"/>
      <c r="D22" s="81">
        <v>68535.539999999994</v>
      </c>
      <c r="E22" s="82"/>
      <c r="F22" s="83">
        <v>639062.72</v>
      </c>
      <c r="G22" s="84"/>
      <c r="H22" s="85"/>
      <c r="I22" s="25">
        <f t="shared" ref="I22:I25" si="0">D22+F22</f>
        <v>707598.26</v>
      </c>
      <c r="J22" s="83">
        <v>618408.82999999996</v>
      </c>
      <c r="K22" s="85"/>
      <c r="L22" s="81">
        <f t="shared" ref="L22:L24" si="1">I22-J22</f>
        <v>89189.430000000051</v>
      </c>
      <c r="M22" s="82"/>
    </row>
    <row r="23" spans="1:13" ht="10.95" customHeight="1">
      <c r="A23" s="6" t="s">
        <v>28</v>
      </c>
      <c r="B23" s="7"/>
      <c r="C23" s="8"/>
      <c r="D23" s="81">
        <v>44981.04</v>
      </c>
      <c r="E23" s="82"/>
      <c r="F23" s="83">
        <f>263319.06-13504.04</f>
        <v>249815.02</v>
      </c>
      <c r="G23" s="84"/>
      <c r="H23" s="85"/>
      <c r="I23" s="25">
        <f t="shared" si="0"/>
        <v>294796.06</v>
      </c>
      <c r="J23" s="83">
        <f>248820.45-12850.18</f>
        <v>235970.27000000002</v>
      </c>
      <c r="K23" s="85"/>
      <c r="L23" s="81">
        <f t="shared" si="1"/>
        <v>58825.789999999979</v>
      </c>
      <c r="M23" s="82"/>
    </row>
    <row r="24" spans="1:13" ht="10.95" customHeight="1">
      <c r="A24" s="41" t="s">
        <v>59</v>
      </c>
      <c r="B24" s="42"/>
      <c r="C24" s="43"/>
      <c r="D24" s="81">
        <v>15200.87</v>
      </c>
      <c r="E24" s="82"/>
      <c r="F24" s="83">
        <v>0</v>
      </c>
      <c r="G24" s="84"/>
      <c r="H24" s="85"/>
      <c r="I24" s="25">
        <f t="shared" si="0"/>
        <v>15200.87</v>
      </c>
      <c r="J24" s="83">
        <v>384.37</v>
      </c>
      <c r="K24" s="85"/>
      <c r="L24" s="81">
        <f t="shared" si="1"/>
        <v>14816.5</v>
      </c>
      <c r="M24" s="82"/>
    </row>
    <row r="25" spans="1:13" ht="10.95" customHeight="1">
      <c r="A25" s="41" t="s">
        <v>76</v>
      </c>
      <c r="B25" s="42"/>
      <c r="C25" s="43"/>
      <c r="D25" s="81">
        <v>0</v>
      </c>
      <c r="E25" s="82"/>
      <c r="F25" s="83">
        <v>2601.36</v>
      </c>
      <c r="G25" s="84"/>
      <c r="H25" s="85"/>
      <c r="I25" s="25">
        <f t="shared" si="0"/>
        <v>2601.36</v>
      </c>
      <c r="J25" s="83">
        <f>I25</f>
        <v>2601.36</v>
      </c>
      <c r="K25" s="85"/>
      <c r="L25" s="81">
        <f t="shared" ref="L25" si="2">I25-J25</f>
        <v>0</v>
      </c>
      <c r="M25" s="82"/>
    </row>
    <row r="26" spans="1:13" ht="10.95" customHeight="1">
      <c r="A26" s="41" t="s">
        <v>21</v>
      </c>
      <c r="B26" s="42"/>
      <c r="C26" s="43"/>
      <c r="D26" s="81">
        <f>D21+D22+D23+D24+D25</f>
        <v>182635.74</v>
      </c>
      <c r="E26" s="82"/>
      <c r="F26" s="84">
        <f>F21+F22+F23+F24+F25</f>
        <v>1372666.62</v>
      </c>
      <c r="G26" s="84"/>
      <c r="H26" s="85"/>
      <c r="I26" s="25">
        <f>I21+I22+I23+I24+I25</f>
        <v>1555302.3600000003</v>
      </c>
      <c r="J26" s="83">
        <f>J21+J22+J23+J24+J25</f>
        <v>1328035.0400000003</v>
      </c>
      <c r="K26" s="85"/>
      <c r="L26" s="127">
        <f>L21+L22+L23+L24+L25</f>
        <v>227267.32000000007</v>
      </c>
      <c r="M26" s="82"/>
    </row>
    <row r="27" spans="1:13" ht="7.8" customHeight="1"/>
    <row r="28" spans="1:13" ht="15.6">
      <c r="A28" s="80" t="s">
        <v>32</v>
      </c>
      <c r="B28" s="80"/>
      <c r="C28" s="80"/>
      <c r="D28" s="80"/>
      <c r="E28" s="80"/>
      <c r="F28" s="80"/>
      <c r="G28" s="80"/>
      <c r="H28" s="80"/>
      <c r="I28" s="13"/>
      <c r="J28" s="13"/>
      <c r="K28" s="13"/>
      <c r="L28" s="13"/>
      <c r="M28" s="13"/>
    </row>
    <row r="29" spans="1:13" ht="8.4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3.2" customHeight="1">
      <c r="A30" s="86" t="s">
        <v>19</v>
      </c>
      <c r="B30" s="88" t="s">
        <v>0</v>
      </c>
      <c r="C30" s="89"/>
      <c r="D30" s="89"/>
      <c r="E30" s="89"/>
      <c r="F30" s="89"/>
      <c r="G30" s="89"/>
      <c r="H30" s="89"/>
      <c r="I30" s="90"/>
      <c r="J30" s="88" t="s">
        <v>15</v>
      </c>
      <c r="K30" s="90"/>
      <c r="L30" s="94" t="s">
        <v>33</v>
      </c>
      <c r="M30" s="95"/>
    </row>
    <row r="31" spans="1:13" ht="9" customHeight="1">
      <c r="A31" s="87"/>
      <c r="B31" s="91"/>
      <c r="C31" s="92"/>
      <c r="D31" s="92"/>
      <c r="E31" s="92"/>
      <c r="F31" s="92"/>
      <c r="G31" s="92"/>
      <c r="H31" s="92"/>
      <c r="I31" s="93"/>
      <c r="J31" s="91"/>
      <c r="K31" s="93"/>
      <c r="L31" s="96"/>
      <c r="M31" s="97"/>
    </row>
    <row r="32" spans="1:13" ht="27.6" customHeight="1">
      <c r="A32" s="77" t="s">
        <v>34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9"/>
    </row>
    <row r="33" spans="1:13" ht="13.05" customHeight="1">
      <c r="A33" s="21" t="s">
        <v>2</v>
      </c>
      <c r="B33" s="60" t="s">
        <v>50</v>
      </c>
      <c r="C33" s="61"/>
      <c r="D33" s="61"/>
      <c r="E33" s="61"/>
      <c r="F33" s="61"/>
      <c r="G33" s="61"/>
      <c r="H33" s="61"/>
      <c r="I33" s="62"/>
      <c r="J33" s="63"/>
      <c r="K33" s="64"/>
      <c r="L33" s="63">
        <v>26926.799999999999</v>
      </c>
      <c r="M33" s="64"/>
    </row>
    <row r="34" spans="1:13" ht="13.05" customHeight="1">
      <c r="A34" s="21" t="s">
        <v>3</v>
      </c>
      <c r="B34" s="60" t="s">
        <v>23</v>
      </c>
      <c r="C34" s="61"/>
      <c r="D34" s="61"/>
      <c r="E34" s="61"/>
      <c r="F34" s="61"/>
      <c r="G34" s="61"/>
      <c r="H34" s="61"/>
      <c r="I34" s="62"/>
      <c r="J34" s="63" t="s">
        <v>16</v>
      </c>
      <c r="K34" s="64"/>
      <c r="L34" s="63">
        <v>19387.3</v>
      </c>
      <c r="M34" s="64"/>
    </row>
    <row r="35" spans="1:13" ht="13.05" customHeight="1">
      <c r="A35" s="21" t="s">
        <v>4</v>
      </c>
      <c r="B35" s="72" t="s">
        <v>60</v>
      </c>
      <c r="C35" s="73"/>
      <c r="D35" s="73"/>
      <c r="E35" s="73"/>
      <c r="F35" s="73"/>
      <c r="G35" s="73"/>
      <c r="H35" s="73"/>
      <c r="I35" s="74"/>
      <c r="J35" s="63"/>
      <c r="K35" s="64"/>
      <c r="L35" s="63">
        <f>1189+96431</f>
        <v>97620</v>
      </c>
      <c r="M35" s="64"/>
    </row>
    <row r="36" spans="1:13" ht="13.05" customHeight="1">
      <c r="A36" s="22" t="s">
        <v>5</v>
      </c>
      <c r="B36" s="72" t="s">
        <v>78</v>
      </c>
      <c r="C36" s="73"/>
      <c r="D36" s="73"/>
      <c r="E36" s="73"/>
      <c r="F36" s="73"/>
      <c r="G36" s="73"/>
      <c r="H36" s="73"/>
      <c r="I36" s="74"/>
      <c r="J36" s="65"/>
      <c r="K36" s="64"/>
      <c r="L36" s="65">
        <v>12117.06</v>
      </c>
      <c r="M36" s="64"/>
    </row>
    <row r="37" spans="1:13" ht="13.05" customHeight="1">
      <c r="A37" s="22" t="s">
        <v>6</v>
      </c>
      <c r="B37" s="72" t="s">
        <v>79</v>
      </c>
      <c r="C37" s="73"/>
      <c r="D37" s="73"/>
      <c r="E37" s="73"/>
      <c r="F37" s="73"/>
      <c r="G37" s="73"/>
      <c r="H37" s="73"/>
      <c r="I37" s="74"/>
      <c r="J37" s="65"/>
      <c r="K37" s="64"/>
      <c r="L37" s="65">
        <v>1346.34</v>
      </c>
      <c r="M37" s="64"/>
    </row>
    <row r="38" spans="1:13" ht="13.05" customHeight="1">
      <c r="A38" s="22" t="s">
        <v>7</v>
      </c>
      <c r="B38" s="72" t="s">
        <v>80</v>
      </c>
      <c r="C38" s="73"/>
      <c r="D38" s="73"/>
      <c r="E38" s="73"/>
      <c r="F38" s="73"/>
      <c r="G38" s="73"/>
      <c r="H38" s="73"/>
      <c r="I38" s="74"/>
      <c r="J38" s="65"/>
      <c r="K38" s="64"/>
      <c r="L38" s="65">
        <v>10770.72</v>
      </c>
      <c r="M38" s="64"/>
    </row>
    <row r="39" spans="1:13" ht="12" customHeight="1">
      <c r="A39" s="22" t="s">
        <v>8</v>
      </c>
      <c r="B39" s="61" t="s">
        <v>51</v>
      </c>
      <c r="C39" s="61"/>
      <c r="D39" s="61"/>
      <c r="E39" s="61"/>
      <c r="F39" s="61"/>
      <c r="G39" s="61"/>
      <c r="H39" s="61"/>
      <c r="I39" s="62"/>
      <c r="J39" s="63"/>
      <c r="K39" s="64"/>
      <c r="L39" s="65">
        <v>28273.14</v>
      </c>
      <c r="M39" s="64"/>
    </row>
    <row r="40" spans="1:13" ht="24.6" customHeight="1">
      <c r="A40" s="22" t="s">
        <v>9</v>
      </c>
      <c r="B40" s="72" t="s">
        <v>52</v>
      </c>
      <c r="C40" s="73"/>
      <c r="D40" s="73"/>
      <c r="E40" s="73"/>
      <c r="F40" s="73"/>
      <c r="G40" s="73"/>
      <c r="H40" s="73"/>
      <c r="I40" s="74"/>
      <c r="J40" s="75" t="s">
        <v>46</v>
      </c>
      <c r="K40" s="76"/>
      <c r="L40" s="63">
        <v>10232.18</v>
      </c>
      <c r="M40" s="64"/>
    </row>
    <row r="41" spans="1:13" ht="13.05" customHeight="1">
      <c r="A41" s="22" t="s">
        <v>10</v>
      </c>
      <c r="B41" s="72" t="s">
        <v>61</v>
      </c>
      <c r="C41" s="73"/>
      <c r="D41" s="73"/>
      <c r="E41" s="73"/>
      <c r="F41" s="73"/>
      <c r="G41" s="73"/>
      <c r="H41" s="73"/>
      <c r="I41" s="74"/>
      <c r="J41" s="75" t="s">
        <v>62</v>
      </c>
      <c r="K41" s="76"/>
      <c r="L41" s="65">
        <v>5923.9</v>
      </c>
      <c r="M41" s="64"/>
    </row>
    <row r="42" spans="1:13" ht="13.05" customHeight="1">
      <c r="A42" s="22" t="s">
        <v>11</v>
      </c>
      <c r="B42" s="72" t="s">
        <v>63</v>
      </c>
      <c r="C42" s="73"/>
      <c r="D42" s="73"/>
      <c r="E42" s="73"/>
      <c r="F42" s="73"/>
      <c r="G42" s="73"/>
      <c r="H42" s="73"/>
      <c r="I42" s="74"/>
      <c r="J42" s="75" t="s">
        <v>64</v>
      </c>
      <c r="K42" s="76"/>
      <c r="L42" s="65">
        <v>80780.399999999994</v>
      </c>
      <c r="M42" s="64"/>
    </row>
    <row r="43" spans="1:13" ht="13.8" customHeight="1">
      <c r="A43" s="22" t="s">
        <v>12</v>
      </c>
      <c r="B43" s="61" t="s">
        <v>65</v>
      </c>
      <c r="C43" s="61"/>
      <c r="D43" s="61"/>
      <c r="E43" s="61"/>
      <c r="F43" s="61"/>
      <c r="G43" s="61"/>
      <c r="H43" s="61"/>
      <c r="I43" s="62"/>
      <c r="J43" s="63" t="s">
        <v>17</v>
      </c>
      <c r="K43" s="64"/>
      <c r="L43" s="68">
        <v>626.86</v>
      </c>
      <c r="M43" s="67"/>
    </row>
    <row r="44" spans="1:13" ht="15" customHeight="1">
      <c r="A44" s="69" t="s">
        <v>35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1"/>
    </row>
    <row r="45" spans="1:13" ht="12" customHeight="1">
      <c r="A45" s="23" t="s">
        <v>13</v>
      </c>
      <c r="B45" s="60" t="s">
        <v>53</v>
      </c>
      <c r="C45" s="61"/>
      <c r="D45" s="61"/>
      <c r="E45" s="61"/>
      <c r="F45" s="61"/>
      <c r="G45" s="61"/>
      <c r="H45" s="61"/>
      <c r="I45" s="62"/>
      <c r="J45" s="63"/>
      <c r="K45" s="64"/>
      <c r="L45" s="66">
        <v>43704.37</v>
      </c>
      <c r="M45" s="67"/>
    </row>
    <row r="46" spans="1:13" ht="12" customHeight="1">
      <c r="A46" s="23" t="s">
        <v>14</v>
      </c>
      <c r="B46" s="60" t="s">
        <v>54</v>
      </c>
      <c r="C46" s="61"/>
      <c r="D46" s="61"/>
      <c r="E46" s="61"/>
      <c r="F46" s="61"/>
      <c r="G46" s="61"/>
      <c r="H46" s="61"/>
      <c r="I46" s="62"/>
      <c r="J46" s="63"/>
      <c r="K46" s="64"/>
      <c r="L46" s="63">
        <v>59232.26</v>
      </c>
      <c r="M46" s="64"/>
    </row>
    <row r="47" spans="1:13" ht="12" customHeight="1">
      <c r="A47" s="23" t="s">
        <v>67</v>
      </c>
      <c r="B47" s="60" t="s">
        <v>66</v>
      </c>
      <c r="C47" s="61"/>
      <c r="D47" s="61"/>
      <c r="E47" s="61"/>
      <c r="F47" s="61"/>
      <c r="G47" s="61"/>
      <c r="H47" s="61"/>
      <c r="I47" s="62"/>
      <c r="J47" s="65"/>
      <c r="K47" s="64"/>
      <c r="L47" s="66"/>
      <c r="M47" s="67"/>
    </row>
    <row r="48" spans="1:13" ht="12" customHeight="1">
      <c r="A48" s="23" t="s">
        <v>81</v>
      </c>
      <c r="B48" s="60" t="s">
        <v>55</v>
      </c>
      <c r="C48" s="61"/>
      <c r="D48" s="61"/>
      <c r="E48" s="61"/>
      <c r="F48" s="61"/>
      <c r="G48" s="61"/>
      <c r="H48" s="61"/>
      <c r="I48" s="62"/>
      <c r="J48" s="63" t="s">
        <v>18</v>
      </c>
      <c r="K48" s="64"/>
      <c r="L48" s="63">
        <v>55.84</v>
      </c>
      <c r="M48" s="64"/>
    </row>
    <row r="49" spans="1:15" ht="12" customHeight="1">
      <c r="A49" s="23" t="s">
        <v>82</v>
      </c>
      <c r="B49" s="60" t="s">
        <v>36</v>
      </c>
      <c r="C49" s="61"/>
      <c r="D49" s="61"/>
      <c r="E49" s="61"/>
      <c r="F49" s="61"/>
      <c r="G49" s="61"/>
      <c r="H49" s="61"/>
      <c r="I49" s="62"/>
      <c r="J49" s="63"/>
      <c r="K49" s="64"/>
      <c r="L49" s="63">
        <v>28273.14</v>
      </c>
      <c r="M49" s="64"/>
    </row>
    <row r="50" spans="1:15" ht="12" customHeight="1">
      <c r="A50" s="24" t="s">
        <v>83</v>
      </c>
      <c r="B50" s="60" t="s">
        <v>37</v>
      </c>
      <c r="C50" s="61"/>
      <c r="D50" s="61"/>
      <c r="E50" s="61"/>
      <c r="F50" s="61"/>
      <c r="G50" s="61"/>
      <c r="H50" s="61"/>
      <c r="I50" s="62"/>
      <c r="J50" s="63"/>
      <c r="K50" s="64"/>
      <c r="L50" s="63">
        <v>5923.9</v>
      </c>
      <c r="M50" s="64"/>
    </row>
    <row r="51" spans="1:15" ht="12" customHeight="1">
      <c r="A51" s="9" t="s">
        <v>84</v>
      </c>
      <c r="B51" s="49" t="s">
        <v>38</v>
      </c>
      <c r="C51" s="50"/>
      <c r="D51" s="50"/>
      <c r="E51" s="50"/>
      <c r="F51" s="50"/>
      <c r="G51" s="50"/>
      <c r="H51" s="50"/>
      <c r="I51" s="51"/>
      <c r="J51" s="52"/>
      <c r="K51" s="53"/>
      <c r="L51" s="54">
        <f>L33+L34+L35+L36+L37+L38+L39+L40+L41+L42+L43+L45+L46+L47+L48+L49+L50</f>
        <v>431194.21</v>
      </c>
      <c r="M51" s="53"/>
    </row>
    <row r="52" spans="1:15" ht="13.2" customHeight="1">
      <c r="A52" s="29" t="s">
        <v>85</v>
      </c>
      <c r="B52" s="30" t="s">
        <v>71</v>
      </c>
      <c r="C52" s="30"/>
      <c r="D52" s="30"/>
      <c r="E52" s="30"/>
      <c r="F52" s="30"/>
      <c r="G52" s="30"/>
      <c r="H52" s="30"/>
      <c r="I52" s="30"/>
      <c r="J52" s="31"/>
      <c r="K52" s="31"/>
      <c r="L52" s="55">
        <f>J21+J24+J25-L51+L13</f>
        <v>-123780.76000000001</v>
      </c>
      <c r="M52" s="56"/>
      <c r="O52" s="14"/>
    </row>
    <row r="53" spans="1:15" ht="6.6" customHeight="1">
      <c r="A53" s="10"/>
      <c r="B53" s="11"/>
      <c r="C53" s="11"/>
      <c r="D53" s="11"/>
      <c r="E53" s="11"/>
      <c r="F53" s="11"/>
      <c r="G53" s="11"/>
      <c r="H53" s="11"/>
      <c r="I53" s="11"/>
      <c r="J53" s="2"/>
      <c r="K53" s="2"/>
      <c r="L53" s="10"/>
      <c r="M53" s="10"/>
    </row>
    <row r="54" spans="1:15" ht="12.6" customHeight="1">
      <c r="A54" s="28" t="s">
        <v>48</v>
      </c>
      <c r="B54" s="11"/>
      <c r="C54" s="11"/>
      <c r="D54" s="11"/>
      <c r="E54" s="11"/>
      <c r="F54" s="11"/>
      <c r="G54" s="11"/>
      <c r="H54" s="11"/>
      <c r="I54" s="11"/>
      <c r="J54" s="2"/>
      <c r="K54" s="2"/>
      <c r="L54" s="10"/>
      <c r="M54" s="10"/>
    </row>
    <row r="55" spans="1:15" ht="13.2" customHeight="1">
      <c r="A55" s="57" t="s">
        <v>70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8">
        <f>L22+L23</f>
        <v>148015.22000000003</v>
      </c>
      <c r="M55" s="59"/>
    </row>
    <row r="56" spans="1:15" ht="6.6" customHeight="1">
      <c r="A56" s="10"/>
      <c r="B56" s="10"/>
      <c r="C56" s="10"/>
      <c r="D56" s="11"/>
      <c r="E56" s="11"/>
      <c r="F56" s="11"/>
      <c r="G56" s="11"/>
      <c r="H56" s="11"/>
      <c r="I56" s="11"/>
      <c r="J56" s="2"/>
      <c r="K56" s="2"/>
      <c r="L56" s="10"/>
      <c r="M56" s="10"/>
    </row>
    <row r="57" spans="1:15" ht="13.2" customHeight="1">
      <c r="A57" s="20" t="s">
        <v>39</v>
      </c>
      <c r="B57" s="20"/>
      <c r="C57" s="20"/>
      <c r="D57" s="27"/>
      <c r="E57" s="27"/>
      <c r="F57" s="27"/>
      <c r="G57" s="27"/>
      <c r="H57" s="27"/>
      <c r="I57" s="19"/>
      <c r="J57" s="19"/>
      <c r="K57" s="19"/>
      <c r="L57" s="19"/>
      <c r="M57" s="19"/>
    </row>
    <row r="58" spans="1:15" ht="7.8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1:15" ht="10.95" customHeight="1">
      <c r="A59" s="16" t="s">
        <v>19</v>
      </c>
      <c r="B59" s="44" t="s">
        <v>40</v>
      </c>
      <c r="C59" s="48"/>
      <c r="D59" s="48"/>
      <c r="E59" s="48"/>
      <c r="F59" s="48"/>
      <c r="G59" s="48"/>
      <c r="H59" s="48"/>
      <c r="I59" s="45"/>
      <c r="J59" s="44" t="s">
        <v>20</v>
      </c>
      <c r="K59" s="45"/>
      <c r="L59" s="48" t="s">
        <v>22</v>
      </c>
      <c r="M59" s="45"/>
    </row>
    <row r="60" spans="1:15" ht="10.95" customHeight="1">
      <c r="A60" s="16" t="s">
        <v>2</v>
      </c>
      <c r="B60" s="41" t="s">
        <v>69</v>
      </c>
      <c r="C60" s="42"/>
      <c r="D60" s="42"/>
      <c r="E60" s="42"/>
      <c r="F60" s="42"/>
      <c r="G60" s="42"/>
      <c r="H60" s="42"/>
      <c r="I60" s="43"/>
      <c r="J60" s="44"/>
      <c r="K60" s="45"/>
      <c r="L60" s="48"/>
      <c r="M60" s="45"/>
    </row>
    <row r="61" spans="1:15" ht="10.95" customHeight="1">
      <c r="A61" s="16" t="s">
        <v>3</v>
      </c>
      <c r="B61" s="41" t="s">
        <v>86</v>
      </c>
      <c r="C61" s="42"/>
      <c r="D61" s="42"/>
      <c r="E61" s="42"/>
      <c r="F61" s="42"/>
      <c r="G61" s="42"/>
      <c r="H61" s="42"/>
      <c r="I61" s="43"/>
      <c r="J61" s="44">
        <v>1</v>
      </c>
      <c r="K61" s="45"/>
      <c r="L61" s="46" t="s">
        <v>87</v>
      </c>
      <c r="M61" s="47"/>
    </row>
    <row r="62" spans="1:15" ht="10.95" customHeight="1">
      <c r="A62" s="17" t="s">
        <v>4</v>
      </c>
      <c r="B62" s="41" t="s">
        <v>88</v>
      </c>
      <c r="C62" s="42"/>
      <c r="D62" s="42"/>
      <c r="E62" s="42"/>
      <c r="F62" s="42"/>
      <c r="G62" s="42"/>
      <c r="H62" s="42"/>
      <c r="I62" s="43"/>
      <c r="J62" s="44">
        <v>1</v>
      </c>
      <c r="K62" s="45"/>
      <c r="L62" s="44" t="s">
        <v>89</v>
      </c>
      <c r="M62" s="45"/>
    </row>
    <row r="63" spans="1:15" ht="7.2" customHeight="1"/>
    <row r="64" spans="1:15" ht="25.2" customHeight="1">
      <c r="A64" s="40" t="s">
        <v>68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 ht="19.2" customHeight="1">
      <c r="A65" s="39" t="s">
        <v>47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ht="15.6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9" spans="1:13" ht="15.6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</sheetData>
  <mergeCells count="135">
    <mergeCell ref="J38:K38"/>
    <mergeCell ref="L37:M37"/>
    <mergeCell ref="L38:M38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J26:K26"/>
    <mergeCell ref="A21:C21"/>
    <mergeCell ref="D21:E21"/>
    <mergeCell ref="F21:H21"/>
    <mergeCell ref="L21:M21"/>
    <mergeCell ref="A26:C26"/>
    <mergeCell ref="D26:E26"/>
    <mergeCell ref="F26:H26"/>
    <mergeCell ref="L26:M26"/>
    <mergeCell ref="J21:K21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L24:M24"/>
    <mergeCell ref="A30:A31"/>
    <mergeCell ref="B30:I31"/>
    <mergeCell ref="J30:K31"/>
    <mergeCell ref="L30:M31"/>
    <mergeCell ref="A32:M32"/>
    <mergeCell ref="B33:I33"/>
    <mergeCell ref="J33:K33"/>
    <mergeCell ref="L33:M33"/>
    <mergeCell ref="A28:H28"/>
    <mergeCell ref="A25:C25"/>
    <mergeCell ref="D25:E25"/>
    <mergeCell ref="F25:H25"/>
    <mergeCell ref="J25:K25"/>
    <mergeCell ref="L25:M25"/>
    <mergeCell ref="B41:I41"/>
    <mergeCell ref="J41:K41"/>
    <mergeCell ref="L41:M41"/>
    <mergeCell ref="B42:I42"/>
    <mergeCell ref="J42:K42"/>
    <mergeCell ref="L42:M42"/>
    <mergeCell ref="B34:I34"/>
    <mergeCell ref="J34:K34"/>
    <mergeCell ref="L34:M34"/>
    <mergeCell ref="B40:I40"/>
    <mergeCell ref="J40:K40"/>
    <mergeCell ref="L40:M40"/>
    <mergeCell ref="B35:I35"/>
    <mergeCell ref="J35:K35"/>
    <mergeCell ref="L35:M35"/>
    <mergeCell ref="B39:I39"/>
    <mergeCell ref="J39:K39"/>
    <mergeCell ref="L39:M39"/>
    <mergeCell ref="B36:I36"/>
    <mergeCell ref="J36:K36"/>
    <mergeCell ref="L36:M36"/>
    <mergeCell ref="B37:I37"/>
    <mergeCell ref="B38:I38"/>
    <mergeCell ref="J37:K37"/>
    <mergeCell ref="B46:I46"/>
    <mergeCell ref="J46:K46"/>
    <mergeCell ref="L46:M46"/>
    <mergeCell ref="B47:I47"/>
    <mergeCell ref="J47:K47"/>
    <mergeCell ref="L47:M47"/>
    <mergeCell ref="B43:I43"/>
    <mergeCell ref="J43:K43"/>
    <mergeCell ref="L43:M43"/>
    <mergeCell ref="A44:M44"/>
    <mergeCell ref="B45:I45"/>
    <mergeCell ref="J45:K45"/>
    <mergeCell ref="L45:M45"/>
    <mergeCell ref="J60:K60"/>
    <mergeCell ref="L60:M60"/>
    <mergeCell ref="J59:K59"/>
    <mergeCell ref="L59:M59"/>
    <mergeCell ref="B48:I48"/>
    <mergeCell ref="J48:K48"/>
    <mergeCell ref="L48:M48"/>
    <mergeCell ref="B50:I50"/>
    <mergeCell ref="J50:K50"/>
    <mergeCell ref="L50:M50"/>
    <mergeCell ref="B49:I49"/>
    <mergeCell ref="J49:K49"/>
    <mergeCell ref="L49:M49"/>
    <mergeCell ref="L13:M13"/>
    <mergeCell ref="A20:C20"/>
    <mergeCell ref="D20:E20"/>
    <mergeCell ref="F20:H20"/>
    <mergeCell ref="J20:K20"/>
    <mergeCell ref="L20:M20"/>
    <mergeCell ref="A65:M65"/>
    <mergeCell ref="A69:M69"/>
    <mergeCell ref="A64:M64"/>
    <mergeCell ref="A66:M66"/>
    <mergeCell ref="B61:I61"/>
    <mergeCell ref="J61:K61"/>
    <mergeCell ref="L61:M61"/>
    <mergeCell ref="B62:I62"/>
    <mergeCell ref="J62:K62"/>
    <mergeCell ref="L62:M62"/>
    <mergeCell ref="B59:I59"/>
    <mergeCell ref="B60:I60"/>
    <mergeCell ref="B51:I51"/>
    <mergeCell ref="J51:K51"/>
    <mergeCell ref="L51:M51"/>
    <mergeCell ref="L52:M52"/>
    <mergeCell ref="A55:K55"/>
    <mergeCell ref="L55:M55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>
      <selection activeCell="A2" sqref="A2:D2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25.8" customHeight="1">
      <c r="D1" s="128" t="s">
        <v>90</v>
      </c>
    </row>
    <row r="2" spans="1:4" ht="91.8" customHeight="1">
      <c r="A2" s="129" t="s">
        <v>91</v>
      </c>
      <c r="B2" s="130"/>
      <c r="C2" s="130"/>
      <c r="D2" s="130"/>
    </row>
    <row r="3" spans="1:4" ht="26.4" customHeight="1">
      <c r="A3" s="131" t="s">
        <v>19</v>
      </c>
      <c r="B3" s="131" t="s">
        <v>92</v>
      </c>
      <c r="C3" s="131" t="s">
        <v>93</v>
      </c>
      <c r="D3" s="132" t="s">
        <v>94</v>
      </c>
    </row>
    <row r="4" spans="1:4" ht="15.6">
      <c r="A4" s="131">
        <v>1</v>
      </c>
      <c r="B4" s="133" t="s">
        <v>95</v>
      </c>
      <c r="C4" s="132"/>
      <c r="D4" s="134"/>
    </row>
    <row r="5" spans="1:4" ht="15.6">
      <c r="A5" s="131"/>
      <c r="B5" s="135" t="s">
        <v>96</v>
      </c>
      <c r="C5" s="131"/>
      <c r="D5" s="134">
        <v>40808</v>
      </c>
    </row>
    <row r="6" spans="1:4" ht="28.8">
      <c r="A6" s="131"/>
      <c r="B6" s="136" t="s">
        <v>97</v>
      </c>
      <c r="C6" s="131" t="s">
        <v>98</v>
      </c>
      <c r="D6" s="134"/>
    </row>
    <row r="7" spans="1:4" ht="15.6">
      <c r="A7" s="131"/>
      <c r="B7" s="136" t="s">
        <v>99</v>
      </c>
      <c r="C7" s="131" t="s">
        <v>100</v>
      </c>
      <c r="D7" s="134"/>
    </row>
    <row r="8" spans="1:4" ht="15.6">
      <c r="A8" s="131"/>
      <c r="B8" s="136" t="s">
        <v>101</v>
      </c>
      <c r="C8" s="131" t="s">
        <v>102</v>
      </c>
      <c r="D8" s="134"/>
    </row>
    <row r="9" spans="1:4" ht="30.6">
      <c r="A9" s="131"/>
      <c r="B9" s="135" t="s">
        <v>103</v>
      </c>
      <c r="C9" s="131"/>
      <c r="D9" s="134">
        <v>7848</v>
      </c>
    </row>
    <row r="10" spans="1:4" ht="28.8">
      <c r="A10" s="131"/>
      <c r="B10" s="137" t="s">
        <v>97</v>
      </c>
      <c r="C10" s="131" t="s">
        <v>104</v>
      </c>
      <c r="D10" s="134"/>
    </row>
    <row r="11" spans="1:4" ht="15.6">
      <c r="A11" s="131"/>
      <c r="B11" s="137" t="s">
        <v>105</v>
      </c>
      <c r="C11" s="131" t="s">
        <v>106</v>
      </c>
      <c r="D11" s="134"/>
    </row>
    <row r="12" spans="1:4" ht="15.6">
      <c r="A12" s="131"/>
      <c r="B12" s="137" t="s">
        <v>107</v>
      </c>
      <c r="C12" s="131" t="s">
        <v>102</v>
      </c>
      <c r="D12" s="134"/>
    </row>
    <row r="13" spans="1:4" ht="15.6">
      <c r="A13" s="131"/>
      <c r="B13" s="136"/>
      <c r="C13" s="131"/>
      <c r="D13" s="134"/>
    </row>
    <row r="14" spans="1:4" ht="17.399999999999999" customHeight="1">
      <c r="A14" s="131"/>
      <c r="B14" s="135" t="s">
        <v>108</v>
      </c>
      <c r="C14" s="131" t="s">
        <v>109</v>
      </c>
      <c r="D14" s="134">
        <v>43932</v>
      </c>
    </row>
    <row r="15" spans="1:4" ht="15.6">
      <c r="A15" s="131"/>
      <c r="B15" s="135"/>
      <c r="C15" s="131"/>
      <c r="D15" s="134"/>
    </row>
    <row r="16" spans="1:4" ht="15.6">
      <c r="A16" s="131">
        <v>2</v>
      </c>
      <c r="B16" s="133" t="s">
        <v>110</v>
      </c>
      <c r="C16" s="131"/>
      <c r="D16" s="134">
        <v>3843</v>
      </c>
    </row>
    <row r="17" spans="1:4" ht="15.6">
      <c r="A17" s="131"/>
      <c r="B17" s="136" t="s">
        <v>111</v>
      </c>
      <c r="C17" s="131" t="s">
        <v>100</v>
      </c>
      <c r="D17" s="134"/>
    </row>
    <row r="18" spans="1:4" ht="16.8" customHeight="1">
      <c r="A18" s="131"/>
      <c r="B18" s="136" t="s">
        <v>112</v>
      </c>
      <c r="C18" s="131" t="s">
        <v>113</v>
      </c>
      <c r="D18" s="134"/>
    </row>
    <row r="19" spans="1:4" ht="15.6">
      <c r="A19" s="131"/>
      <c r="B19" s="136" t="s">
        <v>114</v>
      </c>
      <c r="C19" s="131" t="s">
        <v>115</v>
      </c>
      <c r="D19" s="134"/>
    </row>
    <row r="20" spans="1:4" ht="15.6">
      <c r="A20" s="131"/>
      <c r="B20" s="136"/>
      <c r="C20" s="131"/>
      <c r="D20" s="134"/>
    </row>
    <row r="21" spans="1:4" ht="15.6">
      <c r="A21" s="131">
        <v>3</v>
      </c>
      <c r="B21" s="133" t="s">
        <v>116</v>
      </c>
      <c r="C21" s="131"/>
      <c r="D21" s="134"/>
    </row>
    <row r="22" spans="1:4" ht="15.6">
      <c r="A22" s="131"/>
      <c r="B22" s="135"/>
      <c r="C22" s="131"/>
      <c r="D22" s="134"/>
    </row>
    <row r="23" spans="1:4" ht="15.6">
      <c r="A23" s="131"/>
      <c r="B23" s="135" t="s">
        <v>117</v>
      </c>
      <c r="C23" s="131" t="s">
        <v>118</v>
      </c>
      <c r="D23" s="134">
        <v>968</v>
      </c>
    </row>
    <row r="24" spans="1:4" ht="16.2" customHeight="1">
      <c r="A24" s="131"/>
      <c r="B24" s="135" t="s">
        <v>119</v>
      </c>
      <c r="C24" s="131" t="s">
        <v>102</v>
      </c>
      <c r="D24" s="134">
        <v>221</v>
      </c>
    </row>
    <row r="25" spans="1:4" ht="15.6">
      <c r="A25" s="131"/>
      <c r="B25" s="135"/>
      <c r="C25" s="131"/>
      <c r="D25" s="134"/>
    </row>
    <row r="26" spans="1:4" ht="27" customHeight="1">
      <c r="A26" s="132"/>
      <c r="B26" s="138" t="s">
        <v>21</v>
      </c>
      <c r="C26" s="131"/>
      <c r="D26" s="139">
        <f>SUM(D4:D25)</f>
        <v>97620</v>
      </c>
    </row>
    <row r="27" spans="1:4" ht="15.6">
      <c r="A27" s="140"/>
      <c r="B27" s="140"/>
      <c r="C27" s="140"/>
    </row>
    <row r="28" spans="1:4" ht="15.6">
      <c r="A28" s="140"/>
      <c r="B28" s="140"/>
      <c r="C28" s="140"/>
    </row>
    <row r="29" spans="1:4" ht="15.6">
      <c r="A29" s="140"/>
      <c r="B29" s="140"/>
      <c r="C29" s="140"/>
    </row>
    <row r="30" spans="1:4" ht="31.2" customHeight="1">
      <c r="A30" s="140"/>
      <c r="B30" s="141" t="s">
        <v>120</v>
      </c>
      <c r="C30" s="142" t="s">
        <v>121</v>
      </c>
      <c r="D30" t="s">
        <v>122</v>
      </c>
    </row>
    <row r="31" spans="1:4" ht="15.6">
      <c r="A31" s="140"/>
      <c r="B31" s="140"/>
      <c r="C31" s="142" t="s">
        <v>123</v>
      </c>
      <c r="D31" s="143" t="s">
        <v>124</v>
      </c>
    </row>
    <row r="32" spans="1:4" ht="26.4" customHeight="1">
      <c r="A32" s="144"/>
      <c r="B32" s="145"/>
      <c r="C32" s="146"/>
    </row>
    <row r="33" spans="3:3">
      <c r="C33" s="147"/>
    </row>
  </sheetData>
  <mergeCells count="1">
    <mergeCell ref="A2:D2"/>
  </mergeCells>
  <pageMargins left="0.7" right="0.7" top="0.41" bottom="0.37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2016-03-21T05:32:49Z</cp:lastPrinted>
  <dcterms:created xsi:type="dcterms:W3CDTF">2012-10-17T06:04:49Z</dcterms:created>
  <dcterms:modified xsi:type="dcterms:W3CDTF">2016-03-21T05:33:49Z</dcterms:modified>
</cp:coreProperties>
</file>