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4" i="12"/>
  <c r="L46" i="9"/>
  <c r="L35"/>
  <c r="L25"/>
  <c r="F25"/>
  <c r="I25"/>
  <c r="J24"/>
  <c r="F24"/>
  <c r="J21"/>
  <c r="L22"/>
  <c r="L23"/>
  <c r="L21"/>
  <c r="I23"/>
  <c r="J26"/>
  <c r="F26"/>
  <c r="D26"/>
  <c r="I22"/>
  <c r="I24"/>
  <c r="L24" s="1"/>
  <c r="I21"/>
  <c r="L47"/>
  <c r="L50" l="1"/>
  <c r="I26"/>
  <c r="L26"/>
</calcChain>
</file>

<file path=xl/sharedStrings.xml><?xml version="1.0" encoding="utf-8"?>
<sst xmlns="http://schemas.openxmlformats.org/spreadsheetml/2006/main" count="134" uniqueCount="122">
  <si>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</si>
  <si>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</si>
  <si>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</si>
  <si>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</si>
  <si>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</si>
  <si>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</si>
  <si>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</si>
  <si>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</si>
  <si>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</si>
  <si>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</si>
  <si>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</si>
  <si>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</si>
  <si>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</si>
  <si>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</si>
  <si>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</si>
  <si>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</si>
  <si>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</si>
  <si>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</si>
  <si>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</si>
  <si>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</si>
  <si>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</si>
  <si>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</si>
  <si>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</si>
  <si>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</si>
  <si>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</si>
  <si>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</si>
  <si>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</si>
  <si>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</si>
  <si>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</si>
  <si>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</si>
  <si>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</si>
  <si>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</si>
  <si>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</si>
  <si>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</si>
  <si>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</si>
  <si>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</si>
  <si>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</si>
  <si>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</si>
  <si>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</si>
  <si>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</si>
  <si>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</si>
  <si>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</si>
  <si>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</si>
  <si>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</si>
  <si>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</si>
  <si>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</si>
  <si>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</si>
  <si>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</si>
  <si>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</si>
  <si>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</si>
  <si>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</si>
  <si>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</si>
  <si>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</si>
  <si>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</si>
  <si>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</si>
  <si>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</si>
  <si>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</si>
  <si>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</si>
  <si>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</si>
  <si>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Предъявлены исковые заявления о взыскании задолженности кв.</t>
  </si>
  <si>
    <t>Арендаторы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</si>
  <si>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Полиграфская,2</t>
    </r>
  </si>
  <si>
    <t>Горячее водоснабжение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</si>
  <si>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</si>
  <si>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</si>
  <si>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 xml:space="preserve">Задолженность жителей по оплате коммунальных ресурсов на 01.01.2016 г. </t>
  </si>
  <si>
    <t>Остаток неизрасходованных средств (+) ;перерасход   (-) на 01.01.2016 г. по СРЖ</t>
  </si>
  <si>
    <t>Начислено за период с 01.01.2015 г. по 31.12.2015 г.</t>
  </si>
  <si>
    <t>Оплачено  за период с 01.01.2015 г. по 31.12.2015 г.</t>
  </si>
  <si>
    <t>гр.6=гр.4-гр.5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</si>
  <si>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</si>
  <si>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Прочие поступления</t>
  </si>
  <si>
    <t>ТО и эксплуатация ОДПУ хвс</t>
  </si>
  <si>
    <t>14.</t>
  </si>
  <si>
    <t>Составлены соглашения о рассрочке платежей кв.76</t>
  </si>
  <si>
    <t>Выданы предупреждения кв.16,40,42,54,74,76,81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</si>
  <si>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</si>
  <si>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Полиграфская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</si>
  <si>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</si>
  <si>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</si>
  <si>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</si>
  <si>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</si>
  <si>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</si>
  <si>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</si>
  <si>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230 м.</t>
  </si>
  <si>
    <t>Ремонт системы центрального отопления</t>
  </si>
  <si>
    <t>2,4 м.</t>
  </si>
  <si>
    <t>регулировка ц/о</t>
  </si>
  <si>
    <t>15 приб.</t>
  </si>
  <si>
    <t>смена задвижек</t>
  </si>
  <si>
    <t>1 шт.</t>
  </si>
  <si>
    <t>Подготовка системы ц/о к зиме</t>
  </si>
  <si>
    <t>Ремонт канализации</t>
  </si>
  <si>
    <t>в том числе смена труб с фасонными частями</t>
  </si>
  <si>
    <t>4 м.</t>
  </si>
  <si>
    <t>прочистка труб</t>
  </si>
  <si>
    <t>30 м.</t>
  </si>
  <si>
    <t>Электромонтажные работы</t>
  </si>
  <si>
    <t>в том числе смена ламп</t>
  </si>
  <si>
    <t>28 шт.</t>
  </si>
  <si>
    <t>смена электропроводки</t>
  </si>
  <si>
    <t>10 м.</t>
  </si>
  <si>
    <t>смена оснований светильников</t>
  </si>
  <si>
    <t>смена светодиодных светильников с датчиками движения</t>
  </si>
  <si>
    <t>12 шт.</t>
  </si>
  <si>
    <t>Общестроительные работы</t>
  </si>
  <si>
    <t>Окраска бордюров</t>
  </si>
  <si>
    <t>220 м.</t>
  </si>
  <si>
    <t>Остекление</t>
  </si>
  <si>
    <t>0,96 м2</t>
  </si>
  <si>
    <t>Ремонт водосточных труб</t>
  </si>
  <si>
    <t>1,3 м.</t>
  </si>
  <si>
    <t>Окраска ограждения контейнерной площадки</t>
  </si>
  <si>
    <t>долевое</t>
  </si>
  <si>
    <t>Установка почтовых ящиков</t>
  </si>
  <si>
    <t>4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</si>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</sst>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28" workbookViewId="0">
      <selection activeCell="O56" sqref="O56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.6">
      <c r="A2" s="117" t="s">
        <v>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>
      <c r="A3" s="118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>
      <c r="A4" s="118" t="s">
        <v>44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7.8" customHeight="1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4.8" customHeight="1"/>
    <row r="7" spans="1:13" ht="13.2" customHeight="1">
      <c r="A7" s="120" t="s">
        <v>40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6" customHeight="1">
      <c r="A8" s="121" t="s">
        <v>24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>
      <c r="A9" s="121" t="s">
        <v>63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>
      <c r="A10" s="122" t="s">
        <v>61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2">
        <v>415267.41</v>
      </c>
      <c r="M13" s="14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11" t="s">
        <v>29</v>
      </c>
      <c r="B15" s="111"/>
      <c r="C15" s="111"/>
      <c r="D15" s="111"/>
      <c r="E15" s="111"/>
      <c r="F15" s="111"/>
      <c r="G15" s="111"/>
      <c r="H15" s="111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3" t="s">
        <v>25</v>
      </c>
      <c r="B17" s="124"/>
      <c r="C17" s="125"/>
      <c r="D17" s="132" t="s">
        <v>48</v>
      </c>
      <c r="E17" s="133"/>
      <c r="F17" s="132" t="s">
        <v>67</v>
      </c>
      <c r="G17" s="136"/>
      <c r="H17" s="133"/>
      <c r="I17" s="140" t="s">
        <v>57</v>
      </c>
      <c r="J17" s="136" t="s">
        <v>68</v>
      </c>
      <c r="K17" s="133"/>
      <c r="L17" s="132" t="s">
        <v>64</v>
      </c>
      <c r="M17" s="133"/>
    </row>
    <row r="18" spans="1:13" ht="22.2" customHeight="1">
      <c r="A18" s="126"/>
      <c r="B18" s="127"/>
      <c r="C18" s="128"/>
      <c r="D18" s="134"/>
      <c r="E18" s="135"/>
      <c r="F18" s="134"/>
      <c r="G18" s="137"/>
      <c r="H18" s="135"/>
      <c r="I18" s="141"/>
      <c r="J18" s="137"/>
      <c r="K18" s="135"/>
      <c r="L18" s="134"/>
      <c r="M18" s="135"/>
    </row>
    <row r="19" spans="1:13" ht="10.8" customHeight="1">
      <c r="A19" s="129"/>
      <c r="B19" s="130"/>
      <c r="C19" s="131"/>
      <c r="D19" s="47" t="s">
        <v>28</v>
      </c>
      <c r="E19" s="49"/>
      <c r="F19" s="47" t="s">
        <v>28</v>
      </c>
      <c r="G19" s="48"/>
      <c r="H19" s="49"/>
      <c r="I19" s="23" t="s">
        <v>28</v>
      </c>
      <c r="J19" s="47" t="s">
        <v>28</v>
      </c>
      <c r="K19" s="49"/>
      <c r="L19" s="138" t="s">
        <v>28</v>
      </c>
      <c r="M19" s="139"/>
    </row>
    <row r="20" spans="1:13" ht="10.8" customHeight="1">
      <c r="A20" s="108">
        <v>1</v>
      </c>
      <c r="B20" s="109"/>
      <c r="C20" s="110"/>
      <c r="D20" s="47">
        <v>2</v>
      </c>
      <c r="E20" s="49"/>
      <c r="F20" s="47">
        <v>3</v>
      </c>
      <c r="G20" s="48"/>
      <c r="H20" s="49"/>
      <c r="I20" s="23" t="s">
        <v>56</v>
      </c>
      <c r="J20" s="47">
        <v>5</v>
      </c>
      <c r="K20" s="49"/>
      <c r="L20" s="47" t="s">
        <v>69</v>
      </c>
      <c r="M20" s="49"/>
    </row>
    <row r="21" spans="1:13" ht="12" customHeight="1">
      <c r="A21" s="112" t="s">
        <v>26</v>
      </c>
      <c r="B21" s="113"/>
      <c r="C21" s="114"/>
      <c r="D21" s="106">
        <v>116222.47</v>
      </c>
      <c r="E21" s="107"/>
      <c r="F21" s="87">
        <v>640713.21</v>
      </c>
      <c r="G21" s="88"/>
      <c r="H21" s="89"/>
      <c r="I21" s="22">
        <f>D21+F21</f>
        <v>756935.67999999993</v>
      </c>
      <c r="J21" s="87">
        <f>613011.9-42090.08</f>
        <v>570921.82000000007</v>
      </c>
      <c r="K21" s="89"/>
      <c r="L21" s="106">
        <f>I21-J21</f>
        <v>186013.85999999987</v>
      </c>
      <c r="M21" s="107"/>
    </row>
    <row r="22" spans="1:13" ht="12" customHeight="1">
      <c r="A22" s="52" t="s">
        <v>27</v>
      </c>
      <c r="B22" s="53"/>
      <c r="C22" s="54"/>
      <c r="D22" s="106">
        <v>228856.91</v>
      </c>
      <c r="E22" s="107"/>
      <c r="F22" s="87">
        <v>1248661.1499999999</v>
      </c>
      <c r="G22" s="88"/>
      <c r="H22" s="89"/>
      <c r="I22" s="22">
        <f t="shared" ref="I22:I25" si="0">D22+F22</f>
        <v>1477518.0599999998</v>
      </c>
      <c r="J22" s="87">
        <v>1184185.18</v>
      </c>
      <c r="K22" s="89"/>
      <c r="L22" s="106">
        <f t="shared" ref="L22:L24" si="1">I22-J22</f>
        <v>293332.87999999989</v>
      </c>
      <c r="M22" s="107"/>
    </row>
    <row r="23" spans="1:13" ht="12" customHeight="1">
      <c r="A23" s="52" t="s">
        <v>62</v>
      </c>
      <c r="B23" s="53"/>
      <c r="C23" s="54"/>
      <c r="D23" s="106">
        <v>62194.57</v>
      </c>
      <c r="E23" s="107"/>
      <c r="F23" s="87">
        <v>316200.40000000002</v>
      </c>
      <c r="G23" s="88"/>
      <c r="H23" s="89"/>
      <c r="I23" s="22">
        <f t="shared" si="0"/>
        <v>378394.97000000003</v>
      </c>
      <c r="J23" s="87">
        <v>326022.48</v>
      </c>
      <c r="K23" s="89"/>
      <c r="L23" s="106">
        <f t="shared" si="1"/>
        <v>52372.490000000049</v>
      </c>
      <c r="M23" s="107"/>
    </row>
    <row r="24" spans="1:13" ht="12" customHeight="1">
      <c r="A24" s="52" t="s">
        <v>60</v>
      </c>
      <c r="B24" s="53"/>
      <c r="C24" s="54"/>
      <c r="D24" s="106">
        <v>76956</v>
      </c>
      <c r="E24" s="107"/>
      <c r="F24" s="87">
        <f>186795+6725</f>
        <v>193520</v>
      </c>
      <c r="G24" s="88"/>
      <c r="H24" s="89"/>
      <c r="I24" s="22">
        <f t="shared" si="0"/>
        <v>270476</v>
      </c>
      <c r="J24" s="87">
        <f>143969+6725+1458</f>
        <v>152152</v>
      </c>
      <c r="K24" s="89"/>
      <c r="L24" s="106">
        <f t="shared" si="1"/>
        <v>118324</v>
      </c>
      <c r="M24" s="107"/>
    </row>
    <row r="25" spans="1:13" ht="12" customHeight="1">
      <c r="A25" s="52" t="s">
        <v>71</v>
      </c>
      <c r="B25" s="53"/>
      <c r="C25" s="54"/>
      <c r="D25" s="106">
        <v>0</v>
      </c>
      <c r="E25" s="107"/>
      <c r="F25" s="87">
        <f>2*5202.72</f>
        <v>10405.44</v>
      </c>
      <c r="G25" s="88"/>
      <c r="H25" s="89"/>
      <c r="I25" s="22">
        <f t="shared" si="0"/>
        <v>10405.44</v>
      </c>
      <c r="J25" s="87">
        <v>10405.44</v>
      </c>
      <c r="K25" s="89"/>
      <c r="L25" s="106">
        <f t="shared" ref="L25" si="2">I25-J25</f>
        <v>0</v>
      </c>
      <c r="M25" s="107"/>
    </row>
    <row r="26" spans="1:13" ht="12" customHeight="1">
      <c r="A26" s="52" t="s">
        <v>21</v>
      </c>
      <c r="B26" s="53"/>
      <c r="C26" s="54"/>
      <c r="D26" s="106">
        <f>D21+D22+D23+D24</f>
        <v>484229.95</v>
      </c>
      <c r="E26" s="107"/>
      <c r="F26" s="88">
        <f>F21+F22+F23+F24</f>
        <v>2399094.7599999998</v>
      </c>
      <c r="G26" s="88"/>
      <c r="H26" s="89"/>
      <c r="I26" s="22">
        <f>I21+I22+I23+I24</f>
        <v>2883324.71</v>
      </c>
      <c r="J26" s="87">
        <f>J21+J22+J23+J24</f>
        <v>2233281.48</v>
      </c>
      <c r="K26" s="89"/>
      <c r="L26" s="115">
        <f>L21+L22+L23+L24</f>
        <v>650043.22999999975</v>
      </c>
      <c r="M26" s="107"/>
    </row>
    <row r="27" spans="1:13" ht="7.8" customHeight="1"/>
    <row r="28" spans="1:13" ht="15.6">
      <c r="A28" s="111" t="s">
        <v>31</v>
      </c>
      <c r="B28" s="111"/>
      <c r="C28" s="111"/>
      <c r="D28" s="111"/>
      <c r="E28" s="111"/>
      <c r="F28" s="111"/>
      <c r="G28" s="111"/>
      <c r="H28" s="111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91" t="s">
        <v>19</v>
      </c>
      <c r="B30" s="93" t="s">
        <v>0</v>
      </c>
      <c r="C30" s="94"/>
      <c r="D30" s="94"/>
      <c r="E30" s="94"/>
      <c r="F30" s="94"/>
      <c r="G30" s="94"/>
      <c r="H30" s="94"/>
      <c r="I30" s="95"/>
      <c r="J30" s="93" t="s">
        <v>15</v>
      </c>
      <c r="K30" s="95"/>
      <c r="L30" s="99" t="s">
        <v>32</v>
      </c>
      <c r="M30" s="100"/>
    </row>
    <row r="31" spans="1:13" ht="10.199999999999999" customHeight="1">
      <c r="A31" s="92"/>
      <c r="B31" s="96"/>
      <c r="C31" s="97"/>
      <c r="D31" s="97"/>
      <c r="E31" s="97"/>
      <c r="F31" s="97"/>
      <c r="G31" s="97"/>
      <c r="H31" s="97"/>
      <c r="I31" s="98"/>
      <c r="J31" s="96"/>
      <c r="K31" s="98"/>
      <c r="L31" s="101"/>
      <c r="M31" s="102"/>
    </row>
    <row r="32" spans="1:13">
      <c r="A32" s="103" t="s">
        <v>33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5" ht="12" customHeight="1">
      <c r="A33" s="18" t="s">
        <v>2</v>
      </c>
      <c r="B33" s="71" t="s">
        <v>49</v>
      </c>
      <c r="C33" s="72"/>
      <c r="D33" s="72"/>
      <c r="E33" s="72"/>
      <c r="F33" s="72"/>
      <c r="G33" s="72"/>
      <c r="H33" s="72"/>
      <c r="I33" s="73"/>
      <c r="J33" s="74"/>
      <c r="K33" s="75"/>
      <c r="L33" s="76">
        <v>43912.44</v>
      </c>
      <c r="M33" s="77"/>
    </row>
    <row r="34" spans="1:15" ht="12" customHeight="1">
      <c r="A34" s="18" t="s">
        <v>3</v>
      </c>
      <c r="B34" s="71" t="s">
        <v>23</v>
      </c>
      <c r="C34" s="72"/>
      <c r="D34" s="72"/>
      <c r="E34" s="72"/>
      <c r="F34" s="72"/>
      <c r="G34" s="72"/>
      <c r="H34" s="72"/>
      <c r="I34" s="73"/>
      <c r="J34" s="74" t="s">
        <v>16</v>
      </c>
      <c r="K34" s="75"/>
      <c r="L34" s="74">
        <v>31616.959999999999</v>
      </c>
      <c r="M34" s="75"/>
    </row>
    <row r="35" spans="1:15" ht="24.6" customHeight="1">
      <c r="A35" s="18" t="s">
        <v>4</v>
      </c>
      <c r="B35" s="82" t="s">
        <v>50</v>
      </c>
      <c r="C35" s="83"/>
      <c r="D35" s="83"/>
      <c r="E35" s="83"/>
      <c r="F35" s="83"/>
      <c r="G35" s="83"/>
      <c r="H35" s="83"/>
      <c r="I35" s="84"/>
      <c r="J35" s="74"/>
      <c r="K35" s="75"/>
      <c r="L35" s="76">
        <f>14714+473317</f>
        <v>488031</v>
      </c>
      <c r="M35" s="77"/>
    </row>
    <row r="36" spans="1:15" ht="15.6" customHeight="1">
      <c r="A36" s="19" t="s">
        <v>5</v>
      </c>
      <c r="B36" s="82" t="s">
        <v>72</v>
      </c>
      <c r="C36" s="83"/>
      <c r="D36" s="83"/>
      <c r="E36" s="83"/>
      <c r="F36" s="83"/>
      <c r="G36" s="83"/>
      <c r="H36" s="83"/>
      <c r="I36" s="84"/>
      <c r="J36" s="81"/>
      <c r="K36" s="75"/>
      <c r="L36" s="90">
        <v>1646.72</v>
      </c>
      <c r="M36" s="77"/>
    </row>
    <row r="37" spans="1:15" ht="13.8" customHeight="1">
      <c r="A37" s="19" t="s">
        <v>6</v>
      </c>
      <c r="B37" s="72" t="s">
        <v>51</v>
      </c>
      <c r="C37" s="72"/>
      <c r="D37" s="72"/>
      <c r="E37" s="72"/>
      <c r="F37" s="72"/>
      <c r="G37" s="72"/>
      <c r="H37" s="72"/>
      <c r="I37" s="73"/>
      <c r="J37" s="74"/>
      <c r="K37" s="75"/>
      <c r="L37" s="81">
        <v>46108.06</v>
      </c>
      <c r="M37" s="75"/>
    </row>
    <row r="38" spans="1:15" ht="24" customHeight="1">
      <c r="A38" s="19" t="s">
        <v>7</v>
      </c>
      <c r="B38" s="82" t="s">
        <v>52</v>
      </c>
      <c r="C38" s="83"/>
      <c r="D38" s="83"/>
      <c r="E38" s="83"/>
      <c r="F38" s="83"/>
      <c r="G38" s="83"/>
      <c r="H38" s="83"/>
      <c r="I38" s="84"/>
      <c r="J38" s="85" t="s">
        <v>45</v>
      </c>
      <c r="K38" s="86"/>
      <c r="L38" s="74">
        <v>16686.73</v>
      </c>
      <c r="M38" s="75"/>
    </row>
    <row r="39" spans="1:15" ht="12.6" customHeight="1">
      <c r="A39" s="19" t="s">
        <v>8</v>
      </c>
      <c r="B39" s="72" t="s">
        <v>58</v>
      </c>
      <c r="C39" s="72"/>
      <c r="D39" s="72"/>
      <c r="E39" s="72"/>
      <c r="F39" s="72"/>
      <c r="G39" s="72"/>
      <c r="H39" s="72"/>
      <c r="I39" s="73"/>
      <c r="J39" s="74" t="s">
        <v>17</v>
      </c>
      <c r="K39" s="75"/>
      <c r="L39" s="76">
        <v>0</v>
      </c>
      <c r="M39" s="77"/>
    </row>
    <row r="40" spans="1:15">
      <c r="A40" s="78" t="s">
        <v>34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1:15" ht="13.8" customHeight="1">
      <c r="A41" s="20" t="s">
        <v>9</v>
      </c>
      <c r="B41" s="71" t="s">
        <v>53</v>
      </c>
      <c r="C41" s="72"/>
      <c r="D41" s="72"/>
      <c r="E41" s="72"/>
      <c r="F41" s="72"/>
      <c r="G41" s="72"/>
      <c r="H41" s="72"/>
      <c r="I41" s="73"/>
      <c r="J41" s="74"/>
      <c r="K41" s="75"/>
      <c r="L41" s="81">
        <v>57943.92</v>
      </c>
      <c r="M41" s="75"/>
    </row>
    <row r="42" spans="1:15">
      <c r="A42" s="20" t="s">
        <v>10</v>
      </c>
      <c r="B42" s="71" t="s">
        <v>54</v>
      </c>
      <c r="C42" s="72"/>
      <c r="D42" s="72"/>
      <c r="E42" s="72"/>
      <c r="F42" s="72"/>
      <c r="G42" s="72"/>
      <c r="H42" s="72"/>
      <c r="I42" s="73"/>
      <c r="J42" s="74"/>
      <c r="K42" s="75"/>
      <c r="L42" s="74">
        <v>163367.9</v>
      </c>
      <c r="M42" s="75"/>
    </row>
    <row r="43" spans="1:15">
      <c r="A43" s="20" t="s">
        <v>11</v>
      </c>
      <c r="B43" s="71" t="s">
        <v>55</v>
      </c>
      <c r="C43" s="72"/>
      <c r="D43" s="72"/>
      <c r="E43" s="72"/>
      <c r="F43" s="72"/>
      <c r="G43" s="72"/>
      <c r="H43" s="72"/>
      <c r="I43" s="73"/>
      <c r="J43" s="74" t="s">
        <v>18</v>
      </c>
      <c r="K43" s="75"/>
      <c r="L43" s="76">
        <v>3365.44</v>
      </c>
      <c r="M43" s="77"/>
    </row>
    <row r="44" spans="1:15" ht="13.2" customHeight="1">
      <c r="A44" s="20" t="s">
        <v>12</v>
      </c>
      <c r="B44" s="71" t="s">
        <v>35</v>
      </c>
      <c r="C44" s="72"/>
      <c r="D44" s="72"/>
      <c r="E44" s="72"/>
      <c r="F44" s="72"/>
      <c r="G44" s="72"/>
      <c r="H44" s="72"/>
      <c r="I44" s="73"/>
      <c r="J44" s="74"/>
      <c r="K44" s="75"/>
      <c r="L44" s="74">
        <v>46108.06</v>
      </c>
      <c r="M44" s="75"/>
    </row>
    <row r="45" spans="1:15" ht="12.6" customHeight="1">
      <c r="A45" s="21" t="s">
        <v>13</v>
      </c>
      <c r="B45" s="71" t="s">
        <v>36</v>
      </c>
      <c r="C45" s="72"/>
      <c r="D45" s="72"/>
      <c r="E45" s="72"/>
      <c r="F45" s="72"/>
      <c r="G45" s="72"/>
      <c r="H45" s="72"/>
      <c r="I45" s="73"/>
      <c r="J45" s="74"/>
      <c r="K45" s="75"/>
      <c r="L45" s="74">
        <v>9660.74</v>
      </c>
      <c r="M45" s="75"/>
    </row>
    <row r="46" spans="1:15" ht="13.2" customHeight="1">
      <c r="A46" s="6" t="s">
        <v>14</v>
      </c>
      <c r="B46" s="60" t="s">
        <v>37</v>
      </c>
      <c r="C46" s="61"/>
      <c r="D46" s="61"/>
      <c r="E46" s="61"/>
      <c r="F46" s="61"/>
      <c r="G46" s="61"/>
      <c r="H46" s="61"/>
      <c r="I46" s="62"/>
      <c r="J46" s="63"/>
      <c r="K46" s="64"/>
      <c r="L46" s="65">
        <f>L33+L34+L35+L37+L38+L39+L41+L42+L43+L44+L45+L36</f>
        <v>908447.97</v>
      </c>
      <c r="M46" s="64"/>
    </row>
    <row r="47" spans="1:15">
      <c r="A47" s="26" t="s">
        <v>73</v>
      </c>
      <c r="B47" s="27" t="s">
        <v>66</v>
      </c>
      <c r="C47" s="27"/>
      <c r="D47" s="27"/>
      <c r="E47" s="27"/>
      <c r="F47" s="27"/>
      <c r="G47" s="27"/>
      <c r="H47" s="27"/>
      <c r="I47" s="27"/>
      <c r="J47" s="28"/>
      <c r="K47" s="28"/>
      <c r="L47" s="66">
        <f>J21+J24+J25-L46+L13</f>
        <v>240298.7</v>
      </c>
      <c r="M47" s="67"/>
      <c r="O47" s="11"/>
    </row>
    <row r="48" spans="1:15" ht="9" customHeight="1">
      <c r="A48" s="7"/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2.6" customHeight="1">
      <c r="A49" s="25" t="s">
        <v>47</v>
      </c>
      <c r="B49" s="8"/>
      <c r="C49" s="8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>
      <c r="A50" s="68" t="s">
        <v>65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>
        <f>L22+L23</f>
        <v>345705.36999999994</v>
      </c>
      <c r="M50" s="70"/>
    </row>
    <row r="51" spans="1:13" ht="9" customHeight="1">
      <c r="A51" s="7"/>
      <c r="B51" s="7"/>
      <c r="C51" s="7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3" ht="13.2" customHeight="1">
      <c r="A52" s="17" t="s">
        <v>38</v>
      </c>
      <c r="B52" s="17"/>
      <c r="C52" s="17"/>
      <c r="D52" s="24"/>
      <c r="E52" s="24"/>
      <c r="F52" s="24"/>
      <c r="G52" s="24"/>
      <c r="H52" s="24"/>
      <c r="I52" s="16"/>
      <c r="J52" s="16"/>
      <c r="K52" s="16"/>
      <c r="L52" s="16"/>
      <c r="M52" s="16"/>
    </row>
    <row r="53" spans="1:13" ht="7.8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2" customHeight="1">
      <c r="A54" s="13" t="s">
        <v>19</v>
      </c>
      <c r="B54" s="55" t="s">
        <v>39</v>
      </c>
      <c r="C54" s="59"/>
      <c r="D54" s="59"/>
      <c r="E54" s="59"/>
      <c r="F54" s="59"/>
      <c r="G54" s="59"/>
      <c r="H54" s="59"/>
      <c r="I54" s="56"/>
      <c r="J54" s="55" t="s">
        <v>20</v>
      </c>
      <c r="K54" s="56"/>
      <c r="L54" s="59" t="s">
        <v>22</v>
      </c>
      <c r="M54" s="56"/>
    </row>
    <row r="55" spans="1:13" ht="12" customHeight="1">
      <c r="A55" s="13" t="s">
        <v>2</v>
      </c>
      <c r="B55" s="52" t="s">
        <v>74</v>
      </c>
      <c r="C55" s="53"/>
      <c r="D55" s="53"/>
      <c r="E55" s="53"/>
      <c r="F55" s="53"/>
      <c r="G55" s="53"/>
      <c r="H55" s="53"/>
      <c r="I55" s="54"/>
      <c r="J55" s="55">
        <v>1</v>
      </c>
      <c r="K55" s="56"/>
      <c r="L55" s="59">
        <v>48046.84</v>
      </c>
      <c r="M55" s="56"/>
    </row>
    <row r="56" spans="1:13" ht="12" customHeight="1">
      <c r="A56" s="13" t="s">
        <v>3</v>
      </c>
      <c r="B56" s="52" t="s">
        <v>75</v>
      </c>
      <c r="C56" s="53"/>
      <c r="D56" s="53"/>
      <c r="E56" s="53"/>
      <c r="F56" s="53"/>
      <c r="G56" s="53"/>
      <c r="H56" s="53"/>
      <c r="I56" s="54"/>
      <c r="J56" s="55">
        <v>7</v>
      </c>
      <c r="K56" s="56"/>
      <c r="L56" s="57">
        <v>263978.90999999997</v>
      </c>
      <c r="M56" s="58"/>
    </row>
    <row r="57" spans="1:13" ht="12" customHeight="1">
      <c r="A57" s="14" t="s">
        <v>4</v>
      </c>
      <c r="B57" s="52" t="s">
        <v>59</v>
      </c>
      <c r="C57" s="53"/>
      <c r="D57" s="53"/>
      <c r="E57" s="53"/>
      <c r="F57" s="53"/>
      <c r="G57" s="53"/>
      <c r="H57" s="53"/>
      <c r="I57" s="54"/>
      <c r="J57" s="55"/>
      <c r="K57" s="56"/>
      <c r="L57" s="55"/>
      <c r="M57" s="56"/>
    </row>
    <row r="58" spans="1:13" ht="7.2" customHeight="1"/>
    <row r="59" spans="1:13" ht="27.6" customHeight="1">
      <c r="A59" s="51" t="s">
        <v>70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3" ht="13.8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5.6">
      <c r="A61" s="50" t="s">
        <v>46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4" spans="1:13" ht="15.6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</sheetData>
  <mergeCells count="121"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F23:H23"/>
    <mergeCell ref="B34:I34"/>
    <mergeCell ref="J34:K34"/>
    <mergeCell ref="L34:M34"/>
    <mergeCell ref="B35:I35"/>
    <mergeCell ref="J35:K35"/>
    <mergeCell ref="L35:M35"/>
    <mergeCell ref="B36:I36"/>
    <mergeCell ref="J36:K36"/>
    <mergeCell ref="L36:M36"/>
    <mergeCell ref="B39:I39"/>
    <mergeCell ref="J39:K39"/>
    <mergeCell ref="L39:M39"/>
    <mergeCell ref="A40:M40"/>
    <mergeCell ref="B41:I41"/>
    <mergeCell ref="J41:K41"/>
    <mergeCell ref="L41:M41"/>
    <mergeCell ref="B37:I37"/>
    <mergeCell ref="J37:K37"/>
    <mergeCell ref="L37:M37"/>
    <mergeCell ref="B38:I38"/>
    <mergeCell ref="J38:K38"/>
    <mergeCell ref="L38:M38"/>
    <mergeCell ref="L54:M54"/>
    <mergeCell ref="B44:I44"/>
    <mergeCell ref="J44:K44"/>
    <mergeCell ref="L44:M44"/>
    <mergeCell ref="B45:I45"/>
    <mergeCell ref="J45:K45"/>
    <mergeCell ref="L45:M45"/>
    <mergeCell ref="B42:I42"/>
    <mergeCell ref="J42:K42"/>
    <mergeCell ref="L42:M42"/>
    <mergeCell ref="B43:I43"/>
    <mergeCell ref="J43:K43"/>
    <mergeCell ref="L43:M43"/>
    <mergeCell ref="F20:H20"/>
    <mergeCell ref="J20:K20"/>
    <mergeCell ref="L20:M20"/>
    <mergeCell ref="A60:M60"/>
    <mergeCell ref="A64:M64"/>
    <mergeCell ref="A59:M59"/>
    <mergeCell ref="A61:M61"/>
    <mergeCell ref="B56:I56"/>
    <mergeCell ref="J56:K56"/>
    <mergeCell ref="L56:M56"/>
    <mergeCell ref="B57:I57"/>
    <mergeCell ref="J57:K57"/>
    <mergeCell ref="L57:M57"/>
    <mergeCell ref="B54:I54"/>
    <mergeCell ref="B55:I55"/>
    <mergeCell ref="B46:I46"/>
    <mergeCell ref="J46:K46"/>
    <mergeCell ref="L46:M46"/>
    <mergeCell ref="L47:M47"/>
    <mergeCell ref="A50:K50"/>
    <mergeCell ref="L50:M50"/>
    <mergeCell ref="J55:K55"/>
    <mergeCell ref="L55:M55"/>
    <mergeCell ref="J54:K54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B6" sqref="B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76</v>
      </c>
    </row>
    <row r="2" spans="1:4" ht="72.599999999999994" customHeight="1">
      <c r="A2" s="143" t="s">
        <v>77</v>
      </c>
      <c r="B2" s="144"/>
      <c r="C2" s="144"/>
      <c r="D2" s="144"/>
    </row>
    <row r="3" spans="1:4" ht="26.4" customHeight="1">
      <c r="A3" s="30" t="s">
        <v>19</v>
      </c>
      <c r="B3" s="30" t="s">
        <v>78</v>
      </c>
      <c r="C3" s="30" t="s">
        <v>79</v>
      </c>
      <c r="D3" s="31" t="s">
        <v>80</v>
      </c>
    </row>
    <row r="4" spans="1:4" ht="15.6">
      <c r="A4" s="30">
        <v>1</v>
      </c>
      <c r="B4" s="32" t="s">
        <v>81</v>
      </c>
      <c r="C4" s="31"/>
      <c r="D4" s="33"/>
    </row>
    <row r="5" spans="1:4" ht="15.6">
      <c r="A5" s="30"/>
      <c r="B5" s="34" t="s">
        <v>82</v>
      </c>
      <c r="C5" s="30"/>
      <c r="D5" s="33">
        <v>352855</v>
      </c>
    </row>
    <row r="6" spans="1:4" ht="28.8">
      <c r="A6" s="30"/>
      <c r="B6" s="35" t="s">
        <v>83</v>
      </c>
      <c r="C6" s="30" t="s">
        <v>84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85</v>
      </c>
      <c r="C8" s="30"/>
      <c r="D8" s="33">
        <v>10134</v>
      </c>
    </row>
    <row r="9" spans="1:4" ht="28.8">
      <c r="A9" s="30"/>
      <c r="B9" s="36" t="s">
        <v>83</v>
      </c>
      <c r="C9" s="30" t="s">
        <v>86</v>
      </c>
      <c r="D9" s="33"/>
    </row>
    <row r="10" spans="1:4" ht="15.6">
      <c r="A10" s="30"/>
      <c r="B10" s="36" t="s">
        <v>87</v>
      </c>
      <c r="C10" s="30" t="s">
        <v>88</v>
      </c>
      <c r="D10" s="33"/>
    </row>
    <row r="11" spans="1:4" ht="15.6">
      <c r="A11" s="30"/>
      <c r="B11" s="35" t="s">
        <v>89</v>
      </c>
      <c r="C11" s="30" t="s">
        <v>90</v>
      </c>
      <c r="D11" s="33"/>
    </row>
    <row r="12" spans="1:4" ht="15.6">
      <c r="A12" s="30"/>
      <c r="B12" s="35"/>
      <c r="C12" s="30"/>
      <c r="D12" s="33"/>
    </row>
    <row r="13" spans="1:4" ht="17.399999999999999" customHeight="1">
      <c r="A13" s="30"/>
      <c r="B13" s="34" t="s">
        <v>91</v>
      </c>
      <c r="C13" s="30"/>
      <c r="D13" s="33">
        <v>79093</v>
      </c>
    </row>
    <row r="14" spans="1:4" ht="15.6">
      <c r="A14" s="30"/>
      <c r="B14" s="34"/>
      <c r="C14" s="30"/>
      <c r="D14" s="33"/>
    </row>
    <row r="15" spans="1:4" ht="15.6">
      <c r="A15" s="30"/>
      <c r="B15" s="34" t="s">
        <v>92</v>
      </c>
      <c r="C15" s="30"/>
      <c r="D15" s="33">
        <v>5061</v>
      </c>
    </row>
    <row r="16" spans="1:4" ht="28.8">
      <c r="A16" s="30"/>
      <c r="B16" s="35" t="s">
        <v>93</v>
      </c>
      <c r="C16" s="30" t="s">
        <v>94</v>
      </c>
      <c r="D16" s="33"/>
    </row>
    <row r="17" spans="1:4" ht="15.6">
      <c r="A17" s="30"/>
      <c r="B17" s="35" t="s">
        <v>95</v>
      </c>
      <c r="C17" s="30" t="s">
        <v>96</v>
      </c>
      <c r="D17" s="33"/>
    </row>
    <row r="18" spans="1:4" ht="15.6">
      <c r="A18" s="30"/>
      <c r="B18" s="34"/>
      <c r="C18" s="30"/>
      <c r="D18" s="33"/>
    </row>
    <row r="19" spans="1:4" ht="15.6">
      <c r="A19" s="30">
        <v>2</v>
      </c>
      <c r="B19" s="32" t="s">
        <v>97</v>
      </c>
      <c r="C19" s="30"/>
      <c r="D19" s="33">
        <v>26174</v>
      </c>
    </row>
    <row r="20" spans="1:4" ht="15.6">
      <c r="A20" s="30"/>
      <c r="B20" s="35" t="s">
        <v>98</v>
      </c>
      <c r="C20" s="30" t="s">
        <v>99</v>
      </c>
      <c r="D20" s="33"/>
    </row>
    <row r="21" spans="1:4" ht="15.6">
      <c r="A21" s="30"/>
      <c r="B21" s="35" t="s">
        <v>100</v>
      </c>
      <c r="C21" s="30" t="s">
        <v>101</v>
      </c>
      <c r="D21" s="33"/>
    </row>
    <row r="22" spans="1:4" ht="15.6">
      <c r="A22" s="30"/>
      <c r="B22" s="35" t="s">
        <v>102</v>
      </c>
      <c r="C22" s="30" t="s">
        <v>90</v>
      </c>
      <c r="D22" s="33"/>
    </row>
    <row r="23" spans="1:4" ht="30.6" customHeight="1">
      <c r="A23" s="30"/>
      <c r="B23" s="35" t="s">
        <v>103</v>
      </c>
      <c r="C23" s="30" t="s">
        <v>104</v>
      </c>
      <c r="D23" s="33"/>
    </row>
    <row r="24" spans="1:4" ht="19.2" customHeight="1">
      <c r="A24" s="30"/>
      <c r="B24" s="35"/>
      <c r="C24" s="30"/>
      <c r="D24" s="33"/>
    </row>
    <row r="25" spans="1:4" ht="15.6">
      <c r="A25" s="30">
        <v>3</v>
      </c>
      <c r="B25" s="32" t="s">
        <v>105</v>
      </c>
      <c r="C25" s="30"/>
      <c r="D25" s="33"/>
    </row>
    <row r="26" spans="1:4" ht="15.6">
      <c r="A26" s="30"/>
      <c r="B26" s="34" t="s">
        <v>106</v>
      </c>
      <c r="C26" s="30" t="s">
        <v>107</v>
      </c>
      <c r="D26" s="33">
        <v>2222</v>
      </c>
    </row>
    <row r="27" spans="1:4" ht="15.6">
      <c r="A27" s="30"/>
      <c r="B27" s="34" t="s">
        <v>108</v>
      </c>
      <c r="C27" s="30" t="s">
        <v>109</v>
      </c>
      <c r="D27" s="33">
        <v>734</v>
      </c>
    </row>
    <row r="28" spans="1:4" ht="15.6">
      <c r="A28" s="30"/>
      <c r="B28" s="34" t="s">
        <v>110</v>
      </c>
      <c r="C28" s="30" t="s">
        <v>111</v>
      </c>
      <c r="D28" s="33">
        <v>738</v>
      </c>
    </row>
    <row r="29" spans="1:4" ht="28.8" customHeight="1">
      <c r="A29" s="30"/>
      <c r="B29" s="34" t="s">
        <v>112</v>
      </c>
      <c r="C29" s="30" t="s">
        <v>113</v>
      </c>
      <c r="D29" s="33">
        <v>2224</v>
      </c>
    </row>
    <row r="30" spans="1:4" ht="16.8" customHeight="1">
      <c r="A30" s="30"/>
      <c r="B30" s="34" t="s">
        <v>114</v>
      </c>
      <c r="C30" s="30" t="s">
        <v>115</v>
      </c>
      <c r="D30" s="33">
        <v>8680</v>
      </c>
    </row>
    <row r="31" spans="1:4" ht="15.6">
      <c r="A31" s="30"/>
      <c r="B31" s="34"/>
      <c r="C31" s="30"/>
      <c r="D31" s="33"/>
    </row>
    <row r="32" spans="1:4" ht="15.6" customHeight="1">
      <c r="A32" s="30">
        <v>4</v>
      </c>
      <c r="B32" s="32" t="s">
        <v>116</v>
      </c>
      <c r="C32" s="30"/>
      <c r="D32" s="33">
        <v>116</v>
      </c>
    </row>
    <row r="33" spans="1:4" ht="15.6" customHeight="1">
      <c r="A33" s="30"/>
      <c r="B33" s="32"/>
      <c r="C33" s="30"/>
      <c r="D33" s="33">
        <v>0</v>
      </c>
    </row>
    <row r="34" spans="1:4" ht="27" customHeight="1">
      <c r="A34" s="31"/>
      <c r="B34" s="37" t="s">
        <v>21</v>
      </c>
      <c r="C34" s="30"/>
      <c r="D34" s="38">
        <f>SUM(D5:D33)</f>
        <v>488031</v>
      </c>
    </row>
    <row r="35" spans="1:4" ht="15.6">
      <c r="A35" s="39"/>
      <c r="B35" s="39"/>
      <c r="C35" s="39"/>
    </row>
    <row r="36" spans="1:4" ht="15.6">
      <c r="A36" s="39"/>
      <c r="B36" s="39"/>
      <c r="C36" s="39"/>
    </row>
    <row r="37" spans="1:4" ht="15.6">
      <c r="A37" s="39"/>
      <c r="B37" s="39"/>
      <c r="C37" s="39"/>
    </row>
    <row r="38" spans="1:4" ht="31.2" customHeight="1">
      <c r="A38" s="39"/>
      <c r="B38" s="40" t="s">
        <v>117</v>
      </c>
      <c r="C38" s="41" t="s">
        <v>118</v>
      </c>
      <c r="D38" t="s">
        <v>119</v>
      </c>
    </row>
    <row r="39" spans="1:4" ht="15.6">
      <c r="A39" s="39"/>
      <c r="B39" s="39"/>
      <c r="C39" s="41" t="s">
        <v>120</v>
      </c>
      <c r="D39" s="42" t="s">
        <v>121</v>
      </c>
    </row>
    <row r="40" spans="1:4" ht="26.4" customHeight="1">
      <c r="A40" s="43"/>
      <c r="B40" s="44"/>
      <c r="C40" s="45"/>
    </row>
    <row r="41" spans="1:4">
      <c r="C41" s="46"/>
    </row>
  </sheetData>
  <mergeCells count="1">
    <mergeCell ref="A2:D2"/>
  </mergeCells>
  <pageMargins left="0.7" right="0.7" top="0.34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2016-03-03T07:58:32Z</cp:lastPrinted>
  <dcterms:created xsi:type="dcterms:W3CDTF">2012-10-17T06:04:49Z</dcterms:created>
  <dcterms:modified xsi:type="dcterms:W3CDTF">2016-03-29T12:48:04Z</dcterms:modified>
</cp:coreProperties>
</file>