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11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J21" i="11"/>
  <c r="D29" i="12"/>
  <c r="L33" i="11"/>
  <c r="L22"/>
  <c r="L23"/>
  <c r="L21"/>
  <c r="J24"/>
  <c r="F24"/>
  <c r="L43"/>
  <c r="D24"/>
  <c r="I23"/>
  <c r="I22"/>
  <c r="L47" s="1"/>
  <c r="L44"/>
  <c r="I21" l="1"/>
  <c r="I24" l="1"/>
  <c r="L24"/>
</calcChain>
</file>

<file path=xl/sharedStrings.xml><?xml version="1.0" encoding="utf-8"?>
<sst xmlns="http://schemas.openxmlformats.org/spreadsheetml/2006/main" count="123" uniqueCount="113">
  <si>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</si>
  <si>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</si>
  <si>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</si>
  <si>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</si>
  <si>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</si>
  <si>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</si>
  <si>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</si>
  <si>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</si>
  <si>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</si>
  <si>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</si>
  <si>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</si>
  <si>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</si>
  <si>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</si>
  <si>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</si>
  <si>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</si>
  <si>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</si>
  <si>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</si>
  <si>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</si>
  <si>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</si>
  <si>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</si>
  <si>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</si>
  <si>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</si>
  <si>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</si>
  <si>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</si>
  <si>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</si>
  <si>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</si>
  <si>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</si>
  <si>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</si>
  <si>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</si>
  <si>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</si>
  <si>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</si>
  <si>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</si>
  <si>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</si>
  <si>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</si>
  <si>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</si>
  <si>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</si>
  <si>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</si>
  <si>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</si>
  <si>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</si>
  <si>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</si>
  <si>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</si>
  <si>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</si>
  <si>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</si>
  <si>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</si>
  <si>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</si>
  <si>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</si>
  <si>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</si>
  <si>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</si>
  <si>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</si>
  <si>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</si>
  <si>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</si>
  <si>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</si>
  <si>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</si>
  <si>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</si>
  <si>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</si>
  <si>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</si>
  <si>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</si>
  <si>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</si>
  <si>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</si>
  <si>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</si>
  <si>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Пилоставная,5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</si>
  <si>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</si>
  <si>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</si>
  <si>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</si>
  <si>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</si>
  <si>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</si>
  <si>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</si>
  <si>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</si>
  <si>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</si>
  <si>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</si>
  <si>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Пилоставная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</si>
  <si>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</si>
  <si>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</si>
  <si>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</si>
  <si>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</si>
  <si>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</si>
  <si>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</si>
  <si>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 м.</t>
  </si>
  <si>
    <t>смена вентилей</t>
  </si>
  <si>
    <t>1 шт.</t>
  </si>
  <si>
    <t>Ремонт системы центрального отопления</t>
  </si>
  <si>
    <t>в том числе:</t>
  </si>
  <si>
    <t>регулировка ц/о</t>
  </si>
  <si>
    <t>20 приб.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</si>
  <si>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</si>
  <si>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</si>
  <si>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</si>
  <si>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</si>
  <si>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37 шт.</t>
  </si>
  <si>
    <t>смена выключателей автоматических</t>
  </si>
  <si>
    <t>3 шт.</t>
  </si>
  <si>
    <t>смена электропроводки</t>
  </si>
  <si>
    <t>6 м.</t>
  </si>
  <si>
    <t>Общестроительные работы</t>
  </si>
  <si>
    <t>Ремонт кровли</t>
  </si>
  <si>
    <t>21,7 м2</t>
  </si>
  <si>
    <t>Прочистка вентиляции</t>
  </si>
  <si>
    <t>3 м.</t>
  </si>
  <si>
    <t>Ремонт и укрепление ступеней</t>
  </si>
  <si>
    <t>5 шт.</t>
  </si>
  <si>
    <t>Ремонт балконного ограждения балкона кв. 38</t>
  </si>
  <si>
    <t>6 м2</t>
  </si>
  <si>
    <t>Окраска контейнерной площадки</t>
  </si>
  <si>
    <t>долевое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</si>
  <si>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</si>
  <si>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</si>
  <si>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</si>
  <si>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</si>
  <si>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</si>
  <si>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</si>
  <si>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кв.19,48,55</t>
  </si>
  <si>
    <t>Выданы предупреждения кв.10,14,17,19,24,31,32,33,35,41,48,54,55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</si>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</sst>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9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2.88671875" bestFit="1" customWidth="1"/>
  </cols>
  <sheetData>
    <row r="1" spans="1:13" ht="15.6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6.6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9.6" customHeight="1"/>
    <row r="7" spans="1:13" ht="13.8" customHeight="1">
      <c r="A7" s="54" t="s">
        <v>42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8.4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3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7">
        <v>7875.23</v>
      </c>
      <c r="M13" s="57"/>
    </row>
    <row r="14" spans="1:13" ht="9.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5" ht="13.8" customHeight="1">
      <c r="A17" s="59" t="s">
        <v>25</v>
      </c>
      <c r="B17" s="60"/>
      <c r="C17" s="61"/>
      <c r="D17" s="68" t="s">
        <v>50</v>
      </c>
      <c r="E17" s="69"/>
      <c r="F17" s="72" t="s">
        <v>62</v>
      </c>
      <c r="G17" s="73"/>
      <c r="H17" s="74"/>
      <c r="I17" s="78" t="s">
        <v>59</v>
      </c>
      <c r="J17" s="73" t="s">
        <v>68</v>
      </c>
      <c r="K17" s="74"/>
      <c r="L17" s="68" t="s">
        <v>63</v>
      </c>
      <c r="M17" s="69"/>
    </row>
    <row r="18" spans="1:15" ht="18.600000000000001" customHeight="1">
      <c r="A18" s="62"/>
      <c r="B18" s="63"/>
      <c r="C18" s="64"/>
      <c r="D18" s="70"/>
      <c r="E18" s="71"/>
      <c r="F18" s="75"/>
      <c r="G18" s="76"/>
      <c r="H18" s="77"/>
      <c r="I18" s="79"/>
      <c r="J18" s="76"/>
      <c r="K18" s="77"/>
      <c r="L18" s="70"/>
      <c r="M18" s="71"/>
    </row>
    <row r="19" spans="1:15">
      <c r="A19" s="65"/>
      <c r="B19" s="66"/>
      <c r="C19" s="67"/>
      <c r="D19" s="80" t="s">
        <v>29</v>
      </c>
      <c r="E19" s="81"/>
      <c r="F19" s="82" t="s">
        <v>29</v>
      </c>
      <c r="G19" s="83"/>
      <c r="H19" s="84"/>
      <c r="I19" s="26" t="s">
        <v>29</v>
      </c>
      <c r="J19" s="82" t="s">
        <v>29</v>
      </c>
      <c r="K19" s="84"/>
      <c r="L19" s="85" t="s">
        <v>29</v>
      </c>
      <c r="M19" s="86"/>
    </row>
    <row r="20" spans="1:15" ht="12" customHeight="1">
      <c r="A20" s="87">
        <v>1</v>
      </c>
      <c r="B20" s="88"/>
      <c r="C20" s="89"/>
      <c r="D20" s="82">
        <v>2</v>
      </c>
      <c r="E20" s="84"/>
      <c r="F20" s="82">
        <v>3</v>
      </c>
      <c r="G20" s="83"/>
      <c r="H20" s="84"/>
      <c r="I20" s="26" t="s">
        <v>58</v>
      </c>
      <c r="J20" s="82">
        <v>5</v>
      </c>
      <c r="K20" s="84"/>
      <c r="L20" s="82" t="s">
        <v>64</v>
      </c>
      <c r="M20" s="84"/>
    </row>
    <row r="21" spans="1:15" ht="12" customHeight="1">
      <c r="A21" s="90" t="s">
        <v>26</v>
      </c>
      <c r="B21" s="91"/>
      <c r="C21" s="92"/>
      <c r="D21" s="93">
        <v>356813.47</v>
      </c>
      <c r="E21" s="94"/>
      <c r="F21" s="95">
        <v>535601.53</v>
      </c>
      <c r="G21" s="96"/>
      <c r="H21" s="97"/>
      <c r="I21" s="25">
        <f>D21+F21</f>
        <v>892415</v>
      </c>
      <c r="J21" s="95">
        <f>441086.16+98.82</f>
        <v>441184.98</v>
      </c>
      <c r="K21" s="97"/>
      <c r="L21" s="93">
        <f>I21-J21</f>
        <v>451230.02</v>
      </c>
      <c r="M21" s="94"/>
    </row>
    <row r="22" spans="1:15" ht="12" customHeight="1">
      <c r="A22" s="98" t="s">
        <v>27</v>
      </c>
      <c r="B22" s="99"/>
      <c r="C22" s="100"/>
      <c r="D22" s="93">
        <v>564697.86</v>
      </c>
      <c r="E22" s="94"/>
      <c r="F22" s="95">
        <v>1040642.21</v>
      </c>
      <c r="G22" s="96"/>
      <c r="H22" s="97"/>
      <c r="I22" s="25">
        <f t="shared" ref="I22:I23" si="0">D22+F22</f>
        <v>1605340.0699999998</v>
      </c>
      <c r="J22" s="95">
        <v>835821.55</v>
      </c>
      <c r="K22" s="97"/>
      <c r="L22" s="93">
        <f t="shared" ref="L22:L23" si="1">I22-J22</f>
        <v>769518.51999999979</v>
      </c>
      <c r="M22" s="94"/>
    </row>
    <row r="23" spans="1:15" ht="12" customHeight="1">
      <c r="A23" s="6" t="s">
        <v>28</v>
      </c>
      <c r="B23" s="7"/>
      <c r="C23" s="8"/>
      <c r="D23" s="93">
        <v>273613.57</v>
      </c>
      <c r="E23" s="94"/>
      <c r="F23" s="95">
        <v>309538.12</v>
      </c>
      <c r="G23" s="96"/>
      <c r="H23" s="97"/>
      <c r="I23" s="25">
        <f t="shared" si="0"/>
        <v>583151.68999999994</v>
      </c>
      <c r="J23" s="95">
        <v>225794.53</v>
      </c>
      <c r="K23" s="97"/>
      <c r="L23" s="93">
        <f t="shared" si="1"/>
        <v>357357.15999999992</v>
      </c>
      <c r="M23" s="94"/>
    </row>
    <row r="24" spans="1:15" ht="12" customHeight="1">
      <c r="A24" s="98" t="s">
        <v>21</v>
      </c>
      <c r="B24" s="99"/>
      <c r="C24" s="100"/>
      <c r="D24" s="93">
        <f>D21+D22+D23</f>
        <v>1195124.8999999999</v>
      </c>
      <c r="E24" s="94"/>
      <c r="F24" s="96">
        <f>F21+F22+F23</f>
        <v>1885781.8599999999</v>
      </c>
      <c r="G24" s="96"/>
      <c r="H24" s="97"/>
      <c r="I24" s="25">
        <f>SUM(I21:I23)</f>
        <v>3080906.76</v>
      </c>
      <c r="J24" s="95">
        <f>J21+J23+J22</f>
        <v>1502801.06</v>
      </c>
      <c r="K24" s="97"/>
      <c r="L24" s="101">
        <f>SUM(L21:L23)</f>
        <v>1578105.6999999997</v>
      </c>
      <c r="M24" s="94"/>
    </row>
    <row r="25" spans="1:15" ht="9" customHeight="1">
      <c r="O25" s="14"/>
    </row>
    <row r="26" spans="1:15" ht="15.6">
      <c r="A26" s="58" t="s">
        <v>32</v>
      </c>
      <c r="B26" s="58"/>
      <c r="C26" s="58"/>
      <c r="D26" s="58"/>
      <c r="E26" s="58"/>
      <c r="F26" s="58"/>
      <c r="G26" s="58"/>
      <c r="H26" s="58"/>
      <c r="I26" s="13"/>
      <c r="J26" s="13"/>
      <c r="K26" s="13"/>
      <c r="L26" s="13"/>
      <c r="M26" s="13"/>
    </row>
    <row r="27" spans="1:15" ht="11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>
      <c r="A28" s="109" t="s">
        <v>19</v>
      </c>
      <c r="B28" s="111" t="s">
        <v>0</v>
      </c>
      <c r="C28" s="112"/>
      <c r="D28" s="112"/>
      <c r="E28" s="112"/>
      <c r="F28" s="112"/>
      <c r="G28" s="112"/>
      <c r="H28" s="112"/>
      <c r="I28" s="113"/>
      <c r="J28" s="111" t="s">
        <v>15</v>
      </c>
      <c r="K28" s="113"/>
      <c r="L28" s="117" t="s">
        <v>33</v>
      </c>
      <c r="M28" s="118"/>
    </row>
    <row r="29" spans="1:15" ht="10.8" customHeight="1">
      <c r="A29" s="110"/>
      <c r="B29" s="114"/>
      <c r="C29" s="115"/>
      <c r="D29" s="115"/>
      <c r="E29" s="115"/>
      <c r="F29" s="115"/>
      <c r="G29" s="115"/>
      <c r="H29" s="115"/>
      <c r="I29" s="116"/>
      <c r="J29" s="114"/>
      <c r="K29" s="116"/>
      <c r="L29" s="119"/>
      <c r="M29" s="120"/>
    </row>
    <row r="30" spans="1:15">
      <c r="A30" s="121" t="s">
        <v>34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3"/>
    </row>
    <row r="31" spans="1:15" ht="13.05" customHeight="1">
      <c r="A31" s="21" t="s">
        <v>2</v>
      </c>
      <c r="B31" s="102" t="s">
        <v>51</v>
      </c>
      <c r="C31" s="103"/>
      <c r="D31" s="103"/>
      <c r="E31" s="103"/>
      <c r="F31" s="103"/>
      <c r="G31" s="103"/>
      <c r="H31" s="103"/>
      <c r="I31" s="104"/>
      <c r="J31" s="105"/>
      <c r="K31" s="106"/>
      <c r="L31" s="107">
        <v>36559.199999999997</v>
      </c>
      <c r="M31" s="108"/>
    </row>
    <row r="32" spans="1:15" ht="13.05" customHeight="1">
      <c r="A32" s="21" t="s">
        <v>3</v>
      </c>
      <c r="B32" s="102" t="s">
        <v>23</v>
      </c>
      <c r="C32" s="103"/>
      <c r="D32" s="103"/>
      <c r="E32" s="103"/>
      <c r="F32" s="103"/>
      <c r="G32" s="103"/>
      <c r="H32" s="103"/>
      <c r="I32" s="104"/>
      <c r="J32" s="105" t="s">
        <v>16</v>
      </c>
      <c r="K32" s="106"/>
      <c r="L32" s="105">
        <v>26322.62</v>
      </c>
      <c r="M32" s="106"/>
    </row>
    <row r="33" spans="1:15" ht="24.6" customHeight="1">
      <c r="A33" s="21" t="s">
        <v>4</v>
      </c>
      <c r="B33" s="124" t="s">
        <v>52</v>
      </c>
      <c r="C33" s="125"/>
      <c r="D33" s="125"/>
      <c r="E33" s="125"/>
      <c r="F33" s="125"/>
      <c r="G33" s="125"/>
      <c r="H33" s="125"/>
      <c r="I33" s="126"/>
      <c r="J33" s="105"/>
      <c r="K33" s="106"/>
      <c r="L33" s="107">
        <f>17302+66309</f>
        <v>83611</v>
      </c>
      <c r="M33" s="108"/>
    </row>
    <row r="34" spans="1:15" ht="13.05" customHeight="1">
      <c r="A34" s="22" t="s">
        <v>5</v>
      </c>
      <c r="B34" s="103" t="s">
        <v>53</v>
      </c>
      <c r="C34" s="103"/>
      <c r="D34" s="103"/>
      <c r="E34" s="103"/>
      <c r="F34" s="103"/>
      <c r="G34" s="103"/>
      <c r="H34" s="103"/>
      <c r="I34" s="104"/>
      <c r="J34" s="105"/>
      <c r="K34" s="106"/>
      <c r="L34" s="129">
        <v>38387.160000000003</v>
      </c>
      <c r="M34" s="106"/>
    </row>
    <row r="35" spans="1:15" ht="24" customHeight="1">
      <c r="A35" s="22" t="s">
        <v>6</v>
      </c>
      <c r="B35" s="124" t="s">
        <v>54</v>
      </c>
      <c r="C35" s="125"/>
      <c r="D35" s="125"/>
      <c r="E35" s="125"/>
      <c r="F35" s="125"/>
      <c r="G35" s="125"/>
      <c r="H35" s="125"/>
      <c r="I35" s="126"/>
      <c r="J35" s="127" t="s">
        <v>47</v>
      </c>
      <c r="K35" s="128"/>
      <c r="L35" s="105">
        <v>13892.5</v>
      </c>
      <c r="M35" s="106"/>
    </row>
    <row r="36" spans="1:15">
      <c r="A36" s="22" t="s">
        <v>7</v>
      </c>
      <c r="B36" s="103" t="s">
        <v>112</v>
      </c>
      <c r="C36" s="103"/>
      <c r="D36" s="103"/>
      <c r="E36" s="103"/>
      <c r="F36" s="103"/>
      <c r="G36" s="103"/>
      <c r="H36" s="103"/>
      <c r="I36" s="104"/>
      <c r="J36" s="105" t="s">
        <v>17</v>
      </c>
      <c r="K36" s="106"/>
      <c r="L36" s="107">
        <v>379.42</v>
      </c>
      <c r="M36" s="108"/>
    </row>
    <row r="37" spans="1:15">
      <c r="A37" s="130" t="s">
        <v>35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2"/>
    </row>
    <row r="38" spans="1:15" ht="13.05" customHeight="1">
      <c r="A38" s="23" t="s">
        <v>8</v>
      </c>
      <c r="B38" s="102" t="s">
        <v>55</v>
      </c>
      <c r="C38" s="103"/>
      <c r="D38" s="103"/>
      <c r="E38" s="103"/>
      <c r="F38" s="103"/>
      <c r="G38" s="103"/>
      <c r="H38" s="103"/>
      <c r="I38" s="104"/>
      <c r="J38" s="105"/>
      <c r="K38" s="106"/>
      <c r="L38" s="129">
        <v>43405.599999999999</v>
      </c>
      <c r="M38" s="106"/>
    </row>
    <row r="39" spans="1:15" ht="13.05" customHeight="1">
      <c r="A39" s="23" t="s">
        <v>9</v>
      </c>
      <c r="B39" s="102" t="s">
        <v>56</v>
      </c>
      <c r="C39" s="103"/>
      <c r="D39" s="103"/>
      <c r="E39" s="103"/>
      <c r="F39" s="103"/>
      <c r="G39" s="103"/>
      <c r="H39" s="103"/>
      <c r="I39" s="104"/>
      <c r="J39" s="105"/>
      <c r="K39" s="106"/>
      <c r="L39" s="105">
        <v>51035.53</v>
      </c>
      <c r="M39" s="106"/>
    </row>
    <row r="40" spans="1:15" ht="13.05" customHeight="1">
      <c r="A40" s="23" t="s">
        <v>10</v>
      </c>
      <c r="B40" s="102" t="s">
        <v>57</v>
      </c>
      <c r="C40" s="103"/>
      <c r="D40" s="103"/>
      <c r="E40" s="103"/>
      <c r="F40" s="103"/>
      <c r="G40" s="103"/>
      <c r="H40" s="103"/>
      <c r="I40" s="104"/>
      <c r="J40" s="105" t="s">
        <v>18</v>
      </c>
      <c r="K40" s="106"/>
      <c r="L40" s="107">
        <v>865.74</v>
      </c>
      <c r="M40" s="108"/>
    </row>
    <row r="41" spans="1:15" ht="13.05" customHeight="1">
      <c r="A41" s="23" t="s">
        <v>11</v>
      </c>
      <c r="B41" s="102" t="s">
        <v>36</v>
      </c>
      <c r="C41" s="103"/>
      <c r="D41" s="103"/>
      <c r="E41" s="103"/>
      <c r="F41" s="103"/>
      <c r="G41" s="103"/>
      <c r="H41" s="103"/>
      <c r="I41" s="104"/>
      <c r="J41" s="105"/>
      <c r="K41" s="106"/>
      <c r="L41" s="105">
        <v>38387.160000000003</v>
      </c>
      <c r="M41" s="106"/>
    </row>
    <row r="42" spans="1:15" ht="13.05" customHeight="1">
      <c r="A42" s="24" t="s">
        <v>12</v>
      </c>
      <c r="B42" s="102" t="s">
        <v>37</v>
      </c>
      <c r="C42" s="103"/>
      <c r="D42" s="103"/>
      <c r="E42" s="103"/>
      <c r="F42" s="103"/>
      <c r="G42" s="103"/>
      <c r="H42" s="103"/>
      <c r="I42" s="104"/>
      <c r="J42" s="105"/>
      <c r="K42" s="106"/>
      <c r="L42" s="105">
        <v>8043.02</v>
      </c>
      <c r="M42" s="106"/>
    </row>
    <row r="43" spans="1:15" ht="13.8" customHeight="1">
      <c r="A43" s="9" t="s">
        <v>13</v>
      </c>
      <c r="B43" s="141" t="s">
        <v>38</v>
      </c>
      <c r="C43" s="142"/>
      <c r="D43" s="142"/>
      <c r="E43" s="142"/>
      <c r="F43" s="142"/>
      <c r="G43" s="142"/>
      <c r="H43" s="142"/>
      <c r="I43" s="143"/>
      <c r="J43" s="144"/>
      <c r="K43" s="145"/>
      <c r="L43" s="144">
        <f>L31+L32+L33+L34+L35+L36+L38+L39+L40+L41+L42</f>
        <v>340888.95000000007</v>
      </c>
      <c r="M43" s="145"/>
    </row>
    <row r="44" spans="1:15">
      <c r="A44" s="29" t="s">
        <v>14</v>
      </c>
      <c r="B44" s="30" t="s">
        <v>65</v>
      </c>
      <c r="C44" s="30"/>
      <c r="D44" s="30"/>
      <c r="E44" s="30"/>
      <c r="F44" s="30"/>
      <c r="G44" s="30"/>
      <c r="H44" s="30"/>
      <c r="I44" s="30"/>
      <c r="J44" s="31"/>
      <c r="K44" s="31"/>
      <c r="L44" s="133">
        <f>J21-L43+L13</f>
        <v>108171.25999999991</v>
      </c>
      <c r="M44" s="134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35" t="s">
        <v>66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6">
        <f>L22+L23</f>
        <v>1126875.6799999997</v>
      </c>
      <c r="M47" s="137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10.19999999999999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38" t="s">
        <v>40</v>
      </c>
      <c r="C51" s="139"/>
      <c r="D51" s="139"/>
      <c r="E51" s="139"/>
      <c r="F51" s="139"/>
      <c r="G51" s="139"/>
      <c r="H51" s="139"/>
      <c r="I51" s="140"/>
      <c r="J51" s="138" t="s">
        <v>20</v>
      </c>
      <c r="K51" s="140"/>
      <c r="L51" s="139" t="s">
        <v>22</v>
      </c>
      <c r="M51" s="140"/>
    </row>
    <row r="52" spans="1:13" ht="12" customHeight="1">
      <c r="A52" s="16" t="s">
        <v>2</v>
      </c>
      <c r="B52" s="98" t="s">
        <v>110</v>
      </c>
      <c r="C52" s="99"/>
      <c r="D52" s="99"/>
      <c r="E52" s="99"/>
      <c r="F52" s="99"/>
      <c r="G52" s="99"/>
      <c r="H52" s="99"/>
      <c r="I52" s="100"/>
      <c r="J52" s="138">
        <v>3</v>
      </c>
      <c r="K52" s="140"/>
      <c r="L52" s="139">
        <v>75244.56</v>
      </c>
      <c r="M52" s="140"/>
    </row>
    <row r="53" spans="1:13" ht="12" customHeight="1">
      <c r="A53" s="16" t="s">
        <v>3</v>
      </c>
      <c r="B53" s="98" t="s">
        <v>111</v>
      </c>
      <c r="C53" s="99"/>
      <c r="D53" s="99"/>
      <c r="E53" s="99"/>
      <c r="F53" s="99"/>
      <c r="G53" s="99"/>
      <c r="H53" s="99"/>
      <c r="I53" s="100"/>
      <c r="J53" s="138">
        <v>13</v>
      </c>
      <c r="K53" s="140"/>
      <c r="L53" s="148">
        <v>694622.88</v>
      </c>
      <c r="M53" s="149"/>
    </row>
    <row r="54" spans="1:13" ht="12" customHeight="1">
      <c r="A54" s="17" t="s">
        <v>4</v>
      </c>
      <c r="B54" s="98" t="s">
        <v>41</v>
      </c>
      <c r="C54" s="99"/>
      <c r="D54" s="99"/>
      <c r="E54" s="99"/>
      <c r="F54" s="99"/>
      <c r="G54" s="99"/>
      <c r="H54" s="99"/>
      <c r="I54" s="100"/>
      <c r="J54" s="138"/>
      <c r="K54" s="140"/>
      <c r="L54" s="138"/>
      <c r="M54" s="140"/>
    </row>
    <row r="55" spans="1:13" ht="7.2" customHeight="1"/>
    <row r="56" spans="1:13" ht="26.4" customHeight="1">
      <c r="A56" s="147" t="s">
        <v>67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</row>
    <row r="57" spans="1:13" ht="18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3" ht="15.6">
      <c r="A58" s="146" t="s">
        <v>48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61" spans="1:13" ht="15.6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</sheetData>
  <mergeCells count="107">
    <mergeCell ref="A61:M61"/>
    <mergeCell ref="B54:I54"/>
    <mergeCell ref="J54:K54"/>
    <mergeCell ref="L54:M54"/>
    <mergeCell ref="A56:M56"/>
    <mergeCell ref="A57:M57"/>
    <mergeCell ref="A58:M58"/>
    <mergeCell ref="B52:I52"/>
    <mergeCell ref="J52:K52"/>
    <mergeCell ref="L52:M52"/>
    <mergeCell ref="B53:I53"/>
    <mergeCell ref="J53:K53"/>
    <mergeCell ref="L53:M53"/>
    <mergeCell ref="L44:M44"/>
    <mergeCell ref="A47:K47"/>
    <mergeCell ref="L47:M47"/>
    <mergeCell ref="B51:I51"/>
    <mergeCell ref="J51:K51"/>
    <mergeCell ref="L51:M51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A37:M37"/>
    <mergeCell ref="B38:I38"/>
    <mergeCell ref="J38:K38"/>
    <mergeCell ref="L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4:C24"/>
    <mergeCell ref="D24:E24"/>
    <mergeCell ref="F24:H24"/>
    <mergeCell ref="J24:K24"/>
    <mergeCell ref="L24:M24"/>
    <mergeCell ref="B31:I31"/>
    <mergeCell ref="J31:K31"/>
    <mergeCell ref="L31:M31"/>
    <mergeCell ref="B32:I32"/>
    <mergeCell ref="J32:K32"/>
    <mergeCell ref="L32:M32"/>
    <mergeCell ref="A26:H26"/>
    <mergeCell ref="A28:A29"/>
    <mergeCell ref="B28:I29"/>
    <mergeCell ref="J28:K29"/>
    <mergeCell ref="L28:M29"/>
    <mergeCell ref="A30:M30"/>
    <mergeCell ref="A22:C22"/>
    <mergeCell ref="D22:E22"/>
    <mergeCell ref="F22:H22"/>
    <mergeCell ref="J22:K22"/>
    <mergeCell ref="L22:M22"/>
    <mergeCell ref="D23:E23"/>
    <mergeCell ref="F23:H23"/>
    <mergeCell ref="J23:K23"/>
    <mergeCell ref="L23:M23"/>
    <mergeCell ref="A20:C20"/>
    <mergeCell ref="D20:E20"/>
    <mergeCell ref="F20:H20"/>
    <mergeCell ref="J20:K20"/>
    <mergeCell ref="L20:M20"/>
    <mergeCell ref="A21:C21"/>
    <mergeCell ref="D21:E21"/>
    <mergeCell ref="F21:H21"/>
    <mergeCell ref="J21:K21"/>
    <mergeCell ref="L21:M21"/>
    <mergeCell ref="L13:M13"/>
    <mergeCell ref="A15:H15"/>
    <mergeCell ref="A17:C19"/>
    <mergeCell ref="D17:E18"/>
    <mergeCell ref="F17:H18"/>
    <mergeCell ref="I17:I18"/>
    <mergeCell ref="J17:K18"/>
    <mergeCell ref="L17:M18"/>
    <mergeCell ref="D19:E19"/>
    <mergeCell ref="F19:H19"/>
    <mergeCell ref="J19:K19"/>
    <mergeCell ref="L19:M19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19" right="0.31" top="0.28000000000000003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69</v>
      </c>
    </row>
    <row r="2" spans="1:4" ht="63" customHeight="1">
      <c r="A2" s="150" t="s">
        <v>70</v>
      </c>
      <c r="B2" s="151"/>
      <c r="C2" s="151"/>
      <c r="D2" s="151"/>
    </row>
    <row r="3" spans="1:4" ht="26.4" customHeight="1">
      <c r="A3" s="33" t="s">
        <v>19</v>
      </c>
      <c r="B3" s="33" t="s">
        <v>71</v>
      </c>
      <c r="C3" s="33" t="s">
        <v>72</v>
      </c>
      <c r="D3" s="34" t="s">
        <v>73</v>
      </c>
    </row>
    <row r="4" spans="1:4" ht="15.6">
      <c r="A4" s="33">
        <v>1</v>
      </c>
      <c r="B4" s="35" t="s">
        <v>74</v>
      </c>
      <c r="C4" s="34"/>
      <c r="D4" s="36"/>
    </row>
    <row r="5" spans="1:4" ht="15.6">
      <c r="A5" s="33"/>
      <c r="B5" s="37" t="s">
        <v>75</v>
      </c>
      <c r="C5" s="33"/>
      <c r="D5" s="36">
        <v>4270</v>
      </c>
    </row>
    <row r="6" spans="1:4" ht="28.8">
      <c r="A6" s="33"/>
      <c r="B6" s="38" t="s">
        <v>76</v>
      </c>
      <c r="C6" s="33" t="s">
        <v>77</v>
      </c>
      <c r="D6" s="36"/>
    </row>
    <row r="7" spans="1:4" ht="15.6">
      <c r="A7" s="33"/>
      <c r="B7" s="38" t="s">
        <v>78</v>
      </c>
      <c r="C7" s="33" t="s">
        <v>79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80</v>
      </c>
      <c r="C9" s="33"/>
      <c r="D9" s="36">
        <v>2263</v>
      </c>
    </row>
    <row r="10" spans="1:4" ht="15.6">
      <c r="A10" s="33"/>
      <c r="B10" s="39" t="s">
        <v>81</v>
      </c>
      <c r="C10" s="33"/>
      <c r="D10" s="36"/>
    </row>
    <row r="11" spans="1:4" ht="15.6">
      <c r="A11" s="33"/>
      <c r="B11" s="39" t="s">
        <v>82</v>
      </c>
      <c r="C11" s="33" t="s">
        <v>83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84</v>
      </c>
      <c r="C13" s="33" t="s">
        <v>85</v>
      </c>
      <c r="D13" s="36">
        <v>55341</v>
      </c>
    </row>
    <row r="14" spans="1:4" ht="15.6">
      <c r="A14" s="33"/>
      <c r="B14" s="37"/>
      <c r="C14" s="33"/>
      <c r="D14" s="36"/>
    </row>
    <row r="15" spans="1:4" ht="15.6">
      <c r="A15" s="33">
        <v>2</v>
      </c>
      <c r="B15" s="35" t="s">
        <v>86</v>
      </c>
      <c r="C15" s="33"/>
      <c r="D15" s="36"/>
    </row>
    <row r="16" spans="1:4" ht="15.6">
      <c r="A16" s="33"/>
      <c r="B16" s="38" t="s">
        <v>87</v>
      </c>
      <c r="C16" s="33" t="s">
        <v>88</v>
      </c>
      <c r="D16" s="36">
        <v>4357</v>
      </c>
    </row>
    <row r="17" spans="1:4" ht="16.8" customHeight="1">
      <c r="A17" s="33"/>
      <c r="B17" s="38" t="s">
        <v>89</v>
      </c>
      <c r="C17" s="33" t="s">
        <v>90</v>
      </c>
      <c r="D17" s="36">
        <v>78</v>
      </c>
    </row>
    <row r="18" spans="1:4" ht="15.6">
      <c r="A18" s="33"/>
      <c r="B18" s="38" t="s">
        <v>91</v>
      </c>
      <c r="C18" s="33" t="s">
        <v>92</v>
      </c>
      <c r="D18" s="36"/>
    </row>
    <row r="19" spans="1:4" ht="30.6" customHeight="1">
      <c r="A19" s="33"/>
      <c r="B19" s="38"/>
      <c r="C19" s="33"/>
      <c r="D19" s="36"/>
    </row>
    <row r="20" spans="1:4" ht="15.6">
      <c r="A20" s="33">
        <v>3</v>
      </c>
      <c r="B20" s="35" t="s">
        <v>93</v>
      </c>
      <c r="C20" s="33"/>
      <c r="D20" s="36"/>
    </row>
    <row r="21" spans="1:4" ht="18" customHeight="1">
      <c r="A21" s="33"/>
      <c r="B21" s="37" t="s">
        <v>94</v>
      </c>
      <c r="C21" s="33" t="s">
        <v>95</v>
      </c>
      <c r="D21" s="36">
        <v>2970</v>
      </c>
    </row>
    <row r="22" spans="1:4" ht="18" customHeight="1">
      <c r="A22" s="33"/>
      <c r="B22" s="37" t="s">
        <v>96</v>
      </c>
      <c r="C22" s="33" t="s">
        <v>97</v>
      </c>
      <c r="D22" s="36">
        <v>183</v>
      </c>
    </row>
    <row r="23" spans="1:4" ht="18.600000000000001" customHeight="1">
      <c r="A23" s="33"/>
      <c r="B23" s="37" t="s">
        <v>98</v>
      </c>
      <c r="C23" s="33" t="s">
        <v>99</v>
      </c>
      <c r="D23" s="36">
        <v>7682</v>
      </c>
    </row>
    <row r="24" spans="1:4" ht="28.8" customHeight="1">
      <c r="A24" s="33"/>
      <c r="B24" s="37" t="s">
        <v>100</v>
      </c>
      <c r="C24" s="33" t="s">
        <v>101</v>
      </c>
      <c r="D24" s="36">
        <v>4614</v>
      </c>
    </row>
    <row r="25" spans="1:4" ht="19.8" customHeight="1">
      <c r="A25" s="33"/>
      <c r="B25" s="37" t="s">
        <v>102</v>
      </c>
      <c r="C25" s="33" t="s">
        <v>103</v>
      </c>
      <c r="D25" s="36">
        <v>899</v>
      </c>
    </row>
    <row r="26" spans="1:4" ht="15.6">
      <c r="A26" s="33"/>
      <c r="B26" s="37"/>
      <c r="C26" s="33"/>
      <c r="D26" s="36"/>
    </row>
    <row r="27" spans="1:4" ht="15.6" customHeight="1">
      <c r="A27" s="33">
        <v>4</v>
      </c>
      <c r="B27" s="35" t="s">
        <v>104</v>
      </c>
      <c r="C27" s="33"/>
      <c r="D27" s="36">
        <v>954</v>
      </c>
    </row>
    <row r="28" spans="1:4" ht="15.6" customHeight="1">
      <c r="A28" s="33"/>
      <c r="B28" s="35"/>
      <c r="C28" s="33"/>
      <c r="D28" s="36"/>
    </row>
    <row r="29" spans="1:4" ht="27" customHeight="1">
      <c r="A29" s="34"/>
      <c r="B29" s="40" t="s">
        <v>21</v>
      </c>
      <c r="C29" s="33"/>
      <c r="D29" s="41">
        <f>SUM(D4:D28)</f>
        <v>83611</v>
      </c>
    </row>
    <row r="30" spans="1:4" ht="15.6">
      <c r="A30" s="42"/>
      <c r="B30" s="42"/>
      <c r="C30" s="42"/>
    </row>
    <row r="31" spans="1:4" ht="15.6">
      <c r="A31" s="42"/>
      <c r="B31" s="42"/>
      <c r="C31" s="42"/>
    </row>
    <row r="32" spans="1:4" ht="15.6">
      <c r="A32" s="42"/>
      <c r="B32" s="42"/>
      <c r="C32" s="42"/>
    </row>
    <row r="33" spans="1:4" ht="31.2" customHeight="1">
      <c r="A33" s="42"/>
      <c r="B33" s="43" t="s">
        <v>105</v>
      </c>
      <c r="C33" s="44" t="s">
        <v>106</v>
      </c>
      <c r="D33" t="s">
        <v>107</v>
      </c>
    </row>
    <row r="34" spans="1:4" ht="15.6">
      <c r="A34" s="42"/>
      <c r="B34" s="42"/>
      <c r="C34" s="44" t="s">
        <v>108</v>
      </c>
      <c r="D34" s="45" t="s">
        <v>109</v>
      </c>
    </row>
    <row r="35" spans="1:4" ht="26.4" customHeight="1">
      <c r="A35" s="46"/>
      <c r="B35" s="47"/>
      <c r="C35" s="48"/>
    </row>
    <row r="36" spans="1:4">
      <c r="C36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2016-02-09T07:20:08Z</cp:lastPrinted>
  <dcterms:created xsi:type="dcterms:W3CDTF">2012-10-17T06:04:49Z</dcterms:created>
  <dcterms:modified xsi:type="dcterms:W3CDTF">2016-02-24T11:58:24Z</dcterms:modified>
</cp:coreProperties>
</file>