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7" i="11"/>
  <c r="L49" i="9"/>
  <c r="L24"/>
  <c r="J24"/>
  <c r="I24"/>
  <c r="F24"/>
  <c r="J21"/>
  <c r="L22"/>
  <c r="L23"/>
  <c r="L21"/>
  <c r="L48"/>
  <c r="L34"/>
  <c r="D25"/>
  <c r="I22"/>
  <c r="I23"/>
  <c r="I21"/>
  <c r="J25"/>
  <c r="F25"/>
  <c r="L52" l="1"/>
  <c r="I25"/>
  <c r="L25"/>
</calcChain>
</file>

<file path=xl/sharedStrings.xml><?xml version="1.0" encoding="utf-8"?>
<sst xmlns="http://schemas.openxmlformats.org/spreadsheetml/2006/main" count="155" uniqueCount="138">
  <si>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</si>
  <si>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</si>
  <si>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</si>
  <si>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</si>
  <si>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</si>
  <si>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</si>
  <si>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</si>
  <si>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</si>
  <si>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</si>
  <si>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</si>
  <si>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</si>
  <si>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</si>
  <si>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</si>
  <si>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</si>
  <si>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</si>
  <si>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</si>
  <si>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</si>
  <si>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</si>
  <si>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</si>
  <si>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</si>
  <si>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</si>
  <si>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</si>
  <si>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</si>
  <si>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</si>
  <si>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</si>
  <si>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</si>
  <si>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</si>
  <si>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</si>
  <si>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</si>
  <si>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</si>
  <si>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</si>
  <si>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</si>
  <si>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</si>
  <si>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</si>
  <si>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</si>
  <si>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</si>
  <si>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</si>
  <si>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</si>
  <si>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</si>
  <si>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</si>
  <si>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</si>
  <si>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</si>
  <si>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</si>
  <si>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</si>
  <si>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</si>
  <si>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</si>
  <si>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</si>
  <si>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</si>
  <si>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</si>
  <si>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</si>
  <si>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</si>
  <si>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</si>
  <si>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</si>
  <si>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</si>
  <si>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</si>
  <si>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</si>
  <si>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</si>
  <si>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</si>
  <si>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t>Техническое освидетельствование лифтов (тариф,договор)</t>
  </si>
  <si>
    <t>ООО "Аксиома плюс"</t>
  </si>
  <si>
    <t>Техническое обслуживание и текущий ремонт лифтов</t>
  </si>
  <si>
    <t>ООО "Рыбинсклифт"</t>
  </si>
  <si>
    <t>Уборка мусоропроводов (фактические затраты ,договор)</t>
  </si>
  <si>
    <t>14.</t>
  </si>
  <si>
    <t>15.</t>
  </si>
  <si>
    <t>16.</t>
  </si>
  <si>
    <t>Содержание и ремонт конструктивных элементов здания,                          внутридомового инженерного оборудования 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</si>
  <si>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Орджоникидзе,29</t>
    </r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</si>
  <si>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</si>
  <si>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</si>
  <si>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</si>
  <si>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Предъявлены исковые заявления о взыскании задолженности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</si>
  <si>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</si>
  <si>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</si>
  <si>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</si>
  <si>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</si>
  <si>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Оплачено  за период с 01.01.2015 г. по 31.12.2015 г.</t>
  </si>
  <si>
    <t>Содержание и технический ремонт насосной станции</t>
  </si>
  <si>
    <t>17.</t>
  </si>
  <si>
    <t>гр.6=гр.4-гр.5</t>
  </si>
  <si>
    <t>Прочие поступления</t>
  </si>
  <si>
    <t>Составлены соглашения о рассрочке платежей кв.83</t>
  </si>
  <si>
    <t>24918.78</t>
  </si>
  <si>
    <t>Выданы предупреждения кв.17,69,74,83,90,96,106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</si>
  <si>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</si>
  <si>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29 ул. Орджоникидзе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</si>
  <si>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</si>
  <si>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</si>
  <si>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</si>
  <si>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</si>
  <si>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</si>
  <si>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</si>
  <si>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81 м.</t>
  </si>
  <si>
    <t>Ремонт системы центрального отопления</t>
  </si>
  <si>
    <t>10,8 м.</t>
  </si>
  <si>
    <t>регулировка ц/о</t>
  </si>
  <si>
    <t>9 приб.</t>
  </si>
  <si>
    <t>смена вентилей</t>
  </si>
  <si>
    <t>12 шт.</t>
  </si>
  <si>
    <t>смена задвижек</t>
  </si>
  <si>
    <t>2 шт.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</si>
  <si>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</si>
  <si>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</si>
  <si>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</si>
  <si>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</si>
  <si>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3 м.</t>
  </si>
  <si>
    <t>прочистка труб</t>
  </si>
  <si>
    <t>114 м.</t>
  </si>
  <si>
    <t>Электромонтажные работы</t>
  </si>
  <si>
    <t>в том числе смена ламп</t>
  </si>
  <si>
    <t>100 шт.</t>
  </si>
  <si>
    <t>смена выключателей автоматических</t>
  </si>
  <si>
    <t>смена электропроводки</t>
  </si>
  <si>
    <t>35 м.</t>
  </si>
  <si>
    <t>смена светильников</t>
  </si>
  <si>
    <t>6 шт.</t>
  </si>
  <si>
    <t>смена светодиодных светильников с датчиками движения</t>
  </si>
  <si>
    <t>10 шт.</t>
  </si>
  <si>
    <t xml:space="preserve">смена выключателей </t>
  </si>
  <si>
    <t>1 шт.</t>
  </si>
  <si>
    <t>Общестроительные работы</t>
  </si>
  <si>
    <t>Остекление</t>
  </si>
  <si>
    <t>2,28 м2</t>
  </si>
  <si>
    <t>Ремонт козырька над входом в подъезд № 1</t>
  </si>
  <si>
    <t>Прочистка вентиляции</t>
  </si>
  <si>
    <t>Ремонт крылец</t>
  </si>
  <si>
    <t>3 шт.</t>
  </si>
  <si>
    <t>Ремонт ступеней и полов в подъезде</t>
  </si>
  <si>
    <t>подъезд         № 3</t>
  </si>
  <si>
    <t>Ремонт лестницы на кровлю</t>
  </si>
  <si>
    <t>Окраска ограждения контейнерной площадки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</si>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</sst>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8" fillId="0" borderId="1" xfId="0" applyNumberFormat="1" applyFont="1" applyBorder="1" applyAlignment="1"/>
    <xf numFmtId="0" fontId="0" fillId="0" borderId="0" xfId="0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44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19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opLeftCell="A37" workbookViewId="0">
      <selection sqref="A1:M63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4.4" customHeight="1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.6" customHeight="1">
      <c r="A2" s="62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3.8" customHeight="1">
      <c r="A3" s="63" t="s">
        <v>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3.2" customHeight="1">
      <c r="A4" s="63" t="s">
        <v>44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7.8" customHeight="1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4.8" customHeight="1"/>
    <row r="7" spans="1:13" ht="11.4" customHeight="1">
      <c r="A7" s="65" t="s">
        <v>40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ht="12.6" customHeight="1">
      <c r="A8" s="66" t="s">
        <v>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>
      <c r="A9" s="66" t="s">
        <v>73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>
      <c r="A10" s="67" t="s">
        <v>67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ht="6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5">
        <v>90224.5</v>
      </c>
      <c r="M13" s="125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3.8" customHeight="1">
      <c r="A15" s="68" t="s">
        <v>29</v>
      </c>
      <c r="B15" s="68"/>
      <c r="C15" s="68"/>
      <c r="D15" s="68"/>
      <c r="E15" s="68"/>
      <c r="F15" s="68"/>
      <c r="G15" s="68"/>
      <c r="H15" s="68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69" t="s">
        <v>25</v>
      </c>
      <c r="B17" s="70"/>
      <c r="C17" s="71"/>
      <c r="D17" s="78" t="s">
        <v>48</v>
      </c>
      <c r="E17" s="79"/>
      <c r="F17" s="78" t="s">
        <v>75</v>
      </c>
      <c r="G17" s="82"/>
      <c r="H17" s="79"/>
      <c r="I17" s="89" t="s">
        <v>56</v>
      </c>
      <c r="J17" s="82" t="s">
        <v>76</v>
      </c>
      <c r="K17" s="79"/>
      <c r="L17" s="78" t="s">
        <v>74</v>
      </c>
      <c r="M17" s="79"/>
    </row>
    <row r="18" spans="1:13" ht="24.6" customHeight="1">
      <c r="A18" s="72"/>
      <c r="B18" s="73"/>
      <c r="C18" s="74"/>
      <c r="D18" s="80"/>
      <c r="E18" s="81"/>
      <c r="F18" s="80"/>
      <c r="G18" s="83"/>
      <c r="H18" s="81"/>
      <c r="I18" s="90"/>
      <c r="J18" s="83"/>
      <c r="K18" s="81"/>
      <c r="L18" s="80"/>
      <c r="M18" s="81"/>
    </row>
    <row r="19" spans="1:13" ht="10.8" customHeight="1">
      <c r="A19" s="75"/>
      <c r="B19" s="76"/>
      <c r="C19" s="77"/>
      <c r="D19" s="84" t="s">
        <v>28</v>
      </c>
      <c r="E19" s="85"/>
      <c r="F19" s="84" t="s">
        <v>28</v>
      </c>
      <c r="G19" s="86"/>
      <c r="H19" s="85"/>
      <c r="I19" s="22" t="s">
        <v>28</v>
      </c>
      <c r="J19" s="84" t="s">
        <v>28</v>
      </c>
      <c r="K19" s="85"/>
      <c r="L19" s="87" t="s">
        <v>28</v>
      </c>
      <c r="M19" s="88"/>
    </row>
    <row r="20" spans="1:13" ht="10.8" customHeight="1">
      <c r="A20" s="126">
        <v>1</v>
      </c>
      <c r="B20" s="127"/>
      <c r="C20" s="128"/>
      <c r="D20" s="84">
        <v>2</v>
      </c>
      <c r="E20" s="85"/>
      <c r="F20" s="84">
        <v>3</v>
      </c>
      <c r="G20" s="86"/>
      <c r="H20" s="85"/>
      <c r="I20" s="22" t="s">
        <v>55</v>
      </c>
      <c r="J20" s="84">
        <v>5</v>
      </c>
      <c r="K20" s="85"/>
      <c r="L20" s="84" t="s">
        <v>79</v>
      </c>
      <c r="M20" s="85"/>
    </row>
    <row r="21" spans="1:13" ht="12.6" customHeight="1">
      <c r="A21" s="91" t="s">
        <v>26</v>
      </c>
      <c r="B21" s="92"/>
      <c r="C21" s="93"/>
      <c r="D21" s="94">
        <v>169857.2</v>
      </c>
      <c r="E21" s="95"/>
      <c r="F21" s="53">
        <v>1317905.8799999999</v>
      </c>
      <c r="G21" s="96"/>
      <c r="H21" s="54"/>
      <c r="I21" s="28">
        <f>D21+F21</f>
        <v>1487763.0799999998</v>
      </c>
      <c r="J21" s="53">
        <f>1285576.43+3600</f>
        <v>1289176.43</v>
      </c>
      <c r="K21" s="54"/>
      <c r="L21" s="94">
        <f>I21-J21</f>
        <v>198586.64999999991</v>
      </c>
      <c r="M21" s="95"/>
    </row>
    <row r="22" spans="1:13" ht="11.4" customHeight="1">
      <c r="A22" s="97" t="s">
        <v>27</v>
      </c>
      <c r="B22" s="98"/>
      <c r="C22" s="99"/>
      <c r="D22" s="94">
        <v>228674.81</v>
      </c>
      <c r="E22" s="95"/>
      <c r="F22" s="53">
        <v>1925725.4</v>
      </c>
      <c r="G22" s="96"/>
      <c r="H22" s="54"/>
      <c r="I22" s="28">
        <f t="shared" ref="I22:I23" si="0">D22+F22</f>
        <v>2154400.21</v>
      </c>
      <c r="J22" s="53">
        <v>1853255.38</v>
      </c>
      <c r="K22" s="54"/>
      <c r="L22" s="94">
        <f t="shared" ref="L22:L23" si="1">I22-J22</f>
        <v>301144.83000000007</v>
      </c>
      <c r="M22" s="95"/>
    </row>
    <row r="23" spans="1:13" ht="12" customHeight="1">
      <c r="A23" s="97" t="s">
        <v>57</v>
      </c>
      <c r="B23" s="98"/>
      <c r="C23" s="99"/>
      <c r="D23" s="94">
        <v>88735.88</v>
      </c>
      <c r="E23" s="95"/>
      <c r="F23" s="53">
        <v>660004.85</v>
      </c>
      <c r="G23" s="96"/>
      <c r="H23" s="54"/>
      <c r="I23" s="28">
        <f t="shared" si="0"/>
        <v>748740.73</v>
      </c>
      <c r="J23" s="53">
        <v>644542.48</v>
      </c>
      <c r="K23" s="54"/>
      <c r="L23" s="94">
        <f t="shared" si="1"/>
        <v>104198.25</v>
      </c>
      <c r="M23" s="95"/>
    </row>
    <row r="24" spans="1:13" ht="12" customHeight="1">
      <c r="A24" s="97" t="s">
        <v>80</v>
      </c>
      <c r="B24" s="98"/>
      <c r="C24" s="99"/>
      <c r="D24" s="94">
        <v>0</v>
      </c>
      <c r="E24" s="95"/>
      <c r="F24" s="53">
        <f>5202.72*2</f>
        <v>10405.44</v>
      </c>
      <c r="G24" s="96"/>
      <c r="H24" s="54"/>
      <c r="I24" s="28">
        <f>D24+F24</f>
        <v>10405.44</v>
      </c>
      <c r="J24" s="53">
        <f>I24</f>
        <v>10405.44</v>
      </c>
      <c r="K24" s="54"/>
      <c r="L24" s="94">
        <f t="shared" ref="L24" si="2">I24-J24</f>
        <v>0</v>
      </c>
      <c r="M24" s="95"/>
    </row>
    <row r="25" spans="1:13" ht="12" customHeight="1">
      <c r="A25" s="97" t="s">
        <v>21</v>
      </c>
      <c r="B25" s="98"/>
      <c r="C25" s="99"/>
      <c r="D25" s="94">
        <f>D21+D22+D23</f>
        <v>487267.89</v>
      </c>
      <c r="E25" s="95"/>
      <c r="F25" s="96">
        <f>SUM(F21:F23)</f>
        <v>3903636.13</v>
      </c>
      <c r="G25" s="96"/>
      <c r="H25" s="54"/>
      <c r="I25" s="28">
        <f>SUM(I21:I23)</f>
        <v>4390904.0199999996</v>
      </c>
      <c r="J25" s="53">
        <f>SUM(J21:J23)</f>
        <v>3786974.2899999996</v>
      </c>
      <c r="K25" s="54"/>
      <c r="L25" s="100">
        <f>SUM(L21:L23)</f>
        <v>603929.73</v>
      </c>
      <c r="M25" s="95"/>
    </row>
    <row r="26" spans="1:13" ht="6.6" customHeight="1"/>
    <row r="27" spans="1:13" ht="14.4" customHeight="1">
      <c r="A27" s="68" t="s">
        <v>31</v>
      </c>
      <c r="B27" s="68"/>
      <c r="C27" s="68"/>
      <c r="D27" s="68"/>
      <c r="E27" s="68"/>
      <c r="F27" s="68"/>
      <c r="G27" s="68"/>
      <c r="H27" s="68"/>
      <c r="I27" s="10"/>
      <c r="J27" s="10"/>
      <c r="K27" s="10"/>
      <c r="L27" s="10"/>
      <c r="M27" s="10"/>
    </row>
    <row r="28" spans="1:13" ht="6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101" t="s">
        <v>19</v>
      </c>
      <c r="B29" s="103" t="s">
        <v>0</v>
      </c>
      <c r="C29" s="104"/>
      <c r="D29" s="104"/>
      <c r="E29" s="104"/>
      <c r="F29" s="104"/>
      <c r="G29" s="104"/>
      <c r="H29" s="104"/>
      <c r="I29" s="105"/>
      <c r="J29" s="103" t="s">
        <v>15</v>
      </c>
      <c r="K29" s="105"/>
      <c r="L29" s="109" t="s">
        <v>32</v>
      </c>
      <c r="M29" s="110"/>
    </row>
    <row r="30" spans="1:13" ht="8.4" customHeight="1">
      <c r="A30" s="102"/>
      <c r="B30" s="106"/>
      <c r="C30" s="107"/>
      <c r="D30" s="107"/>
      <c r="E30" s="107"/>
      <c r="F30" s="107"/>
      <c r="G30" s="107"/>
      <c r="H30" s="107"/>
      <c r="I30" s="108"/>
      <c r="J30" s="106"/>
      <c r="K30" s="108"/>
      <c r="L30" s="111"/>
      <c r="M30" s="112"/>
    </row>
    <row r="31" spans="1:13">
      <c r="A31" s="113" t="s">
        <v>33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</row>
    <row r="32" spans="1:13">
      <c r="A32" s="18" t="s">
        <v>2</v>
      </c>
      <c r="B32" s="48" t="s">
        <v>49</v>
      </c>
      <c r="C32" s="49"/>
      <c r="D32" s="49"/>
      <c r="E32" s="49"/>
      <c r="F32" s="49"/>
      <c r="G32" s="49"/>
      <c r="H32" s="49"/>
      <c r="I32" s="50"/>
      <c r="J32" s="51"/>
      <c r="K32" s="52"/>
      <c r="L32" s="51">
        <v>67653.36</v>
      </c>
      <c r="M32" s="52"/>
    </row>
    <row r="33" spans="1:13">
      <c r="A33" s="18" t="s">
        <v>3</v>
      </c>
      <c r="B33" s="48" t="s">
        <v>23</v>
      </c>
      <c r="C33" s="49"/>
      <c r="D33" s="49"/>
      <c r="E33" s="49"/>
      <c r="F33" s="49"/>
      <c r="G33" s="49"/>
      <c r="H33" s="49"/>
      <c r="I33" s="50"/>
      <c r="J33" s="51" t="s">
        <v>16</v>
      </c>
      <c r="K33" s="52"/>
      <c r="L33" s="51">
        <v>48710.42</v>
      </c>
      <c r="M33" s="52"/>
    </row>
    <row r="34" spans="1:13" ht="25.2" customHeight="1">
      <c r="A34" s="18" t="s">
        <v>4</v>
      </c>
      <c r="B34" s="56" t="s">
        <v>66</v>
      </c>
      <c r="C34" s="57"/>
      <c r="D34" s="57"/>
      <c r="E34" s="57"/>
      <c r="F34" s="57"/>
      <c r="G34" s="57"/>
      <c r="H34" s="57"/>
      <c r="I34" s="58"/>
      <c r="J34" s="51"/>
      <c r="K34" s="52"/>
      <c r="L34" s="51">
        <f>30479+362490</f>
        <v>392969</v>
      </c>
      <c r="M34" s="52"/>
    </row>
    <row r="35" spans="1:13" ht="13.8" customHeight="1">
      <c r="A35" s="19" t="s">
        <v>5</v>
      </c>
      <c r="B35" s="56" t="s">
        <v>77</v>
      </c>
      <c r="C35" s="57"/>
      <c r="D35" s="57"/>
      <c r="E35" s="57"/>
      <c r="F35" s="57"/>
      <c r="G35" s="57"/>
      <c r="H35" s="57"/>
      <c r="I35" s="58"/>
      <c r="J35" s="55"/>
      <c r="K35" s="52"/>
      <c r="L35" s="55">
        <v>30444.01</v>
      </c>
      <c r="M35" s="52"/>
    </row>
    <row r="36" spans="1:13" ht="16.2" customHeight="1">
      <c r="A36" s="19" t="s">
        <v>6</v>
      </c>
      <c r="B36" s="49" t="s">
        <v>50</v>
      </c>
      <c r="C36" s="49"/>
      <c r="D36" s="49"/>
      <c r="E36" s="49"/>
      <c r="F36" s="49"/>
      <c r="G36" s="49"/>
      <c r="H36" s="49"/>
      <c r="I36" s="50"/>
      <c r="J36" s="51"/>
      <c r="K36" s="52"/>
      <c r="L36" s="55">
        <v>71036.03</v>
      </c>
      <c r="M36" s="52"/>
    </row>
    <row r="37" spans="1:13" ht="26.4" customHeight="1">
      <c r="A37" s="19" t="s">
        <v>7</v>
      </c>
      <c r="B37" s="56" t="s">
        <v>51</v>
      </c>
      <c r="C37" s="57"/>
      <c r="D37" s="57"/>
      <c r="E37" s="57"/>
      <c r="F37" s="57"/>
      <c r="G37" s="57"/>
      <c r="H37" s="57"/>
      <c r="I37" s="58"/>
      <c r="J37" s="59" t="s">
        <v>45</v>
      </c>
      <c r="K37" s="60"/>
      <c r="L37" s="51">
        <v>25708.28</v>
      </c>
      <c r="M37" s="52"/>
    </row>
    <row r="38" spans="1:13" ht="14.4" customHeight="1">
      <c r="A38" s="19" t="s">
        <v>8</v>
      </c>
      <c r="B38" s="56" t="s">
        <v>58</v>
      </c>
      <c r="C38" s="57"/>
      <c r="D38" s="57"/>
      <c r="E38" s="57"/>
      <c r="F38" s="57"/>
      <c r="G38" s="57"/>
      <c r="H38" s="57"/>
      <c r="I38" s="58"/>
      <c r="J38" s="59" t="s">
        <v>59</v>
      </c>
      <c r="K38" s="60"/>
      <c r="L38" s="55">
        <v>202960.08</v>
      </c>
      <c r="M38" s="52"/>
    </row>
    <row r="39" spans="1:13" ht="14.4" customHeight="1">
      <c r="A39" s="19" t="s">
        <v>9</v>
      </c>
      <c r="B39" s="56" t="s">
        <v>60</v>
      </c>
      <c r="C39" s="57"/>
      <c r="D39" s="57"/>
      <c r="E39" s="57"/>
      <c r="F39" s="57"/>
      <c r="G39" s="57"/>
      <c r="H39" s="57"/>
      <c r="I39" s="58"/>
      <c r="J39" s="59" t="s">
        <v>61</v>
      </c>
      <c r="K39" s="60"/>
      <c r="L39" s="55">
        <v>14883.74</v>
      </c>
      <c r="M39" s="52"/>
    </row>
    <row r="40" spans="1:13">
      <c r="A40" s="19" t="s">
        <v>10</v>
      </c>
      <c r="B40" s="49" t="s">
        <v>68</v>
      </c>
      <c r="C40" s="49"/>
      <c r="D40" s="49"/>
      <c r="E40" s="49"/>
      <c r="F40" s="49"/>
      <c r="G40" s="49"/>
      <c r="H40" s="49"/>
      <c r="I40" s="50"/>
      <c r="J40" s="51" t="s">
        <v>17</v>
      </c>
      <c r="K40" s="52"/>
      <c r="L40" s="119">
        <v>461.9</v>
      </c>
      <c r="M40" s="120"/>
    </row>
    <row r="41" spans="1:13">
      <c r="A41" s="121" t="s">
        <v>34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3"/>
    </row>
    <row r="42" spans="1:13" ht="12" customHeight="1">
      <c r="A42" s="20" t="s">
        <v>11</v>
      </c>
      <c r="B42" s="48" t="s">
        <v>52</v>
      </c>
      <c r="C42" s="49"/>
      <c r="D42" s="49"/>
      <c r="E42" s="49"/>
      <c r="F42" s="49"/>
      <c r="G42" s="49"/>
      <c r="H42" s="49"/>
      <c r="I42" s="50"/>
      <c r="J42" s="51"/>
      <c r="K42" s="52"/>
      <c r="L42" s="124">
        <v>140666.95000000001</v>
      </c>
      <c r="M42" s="120"/>
    </row>
    <row r="43" spans="1:13" ht="12" customHeight="1">
      <c r="A43" s="20" t="s">
        <v>12</v>
      </c>
      <c r="B43" s="48" t="s">
        <v>53</v>
      </c>
      <c r="C43" s="49"/>
      <c r="D43" s="49"/>
      <c r="E43" s="49"/>
      <c r="F43" s="49"/>
      <c r="G43" s="49"/>
      <c r="H43" s="49"/>
      <c r="I43" s="50"/>
      <c r="J43" s="51"/>
      <c r="K43" s="52"/>
      <c r="L43" s="51">
        <v>119852.74</v>
      </c>
      <c r="M43" s="52"/>
    </row>
    <row r="44" spans="1:13" ht="12" customHeight="1">
      <c r="A44" s="20" t="s">
        <v>13</v>
      </c>
      <c r="B44" s="48" t="s">
        <v>62</v>
      </c>
      <c r="C44" s="49"/>
      <c r="D44" s="49"/>
      <c r="E44" s="49"/>
      <c r="F44" s="49"/>
      <c r="G44" s="49"/>
      <c r="H44" s="49"/>
      <c r="I44" s="50"/>
      <c r="J44" s="55"/>
      <c r="K44" s="52"/>
      <c r="L44" s="55">
        <v>100585.94</v>
      </c>
      <c r="M44" s="52"/>
    </row>
    <row r="45" spans="1:13" ht="12" customHeight="1">
      <c r="A45" s="20" t="s">
        <v>14</v>
      </c>
      <c r="B45" s="48" t="s">
        <v>54</v>
      </c>
      <c r="C45" s="49"/>
      <c r="D45" s="49"/>
      <c r="E45" s="49"/>
      <c r="F45" s="49"/>
      <c r="G45" s="49"/>
      <c r="H45" s="49"/>
      <c r="I45" s="50"/>
      <c r="J45" s="51" t="s">
        <v>18</v>
      </c>
      <c r="K45" s="52"/>
      <c r="L45" s="51">
        <v>2352.46</v>
      </c>
      <c r="M45" s="52"/>
    </row>
    <row r="46" spans="1:13" ht="12" customHeight="1">
      <c r="A46" s="20" t="s">
        <v>63</v>
      </c>
      <c r="B46" s="48" t="s">
        <v>35</v>
      </c>
      <c r="C46" s="49"/>
      <c r="D46" s="49"/>
      <c r="E46" s="49"/>
      <c r="F46" s="49"/>
      <c r="G46" s="49"/>
      <c r="H46" s="49"/>
      <c r="I46" s="50"/>
      <c r="J46" s="51"/>
      <c r="K46" s="52"/>
      <c r="L46" s="51">
        <v>71036.03</v>
      </c>
      <c r="M46" s="52"/>
    </row>
    <row r="47" spans="1:13" ht="12" customHeight="1">
      <c r="A47" s="21" t="s">
        <v>64</v>
      </c>
      <c r="B47" s="48" t="s">
        <v>36</v>
      </c>
      <c r="C47" s="49"/>
      <c r="D47" s="49"/>
      <c r="E47" s="49"/>
      <c r="F47" s="49"/>
      <c r="G47" s="49"/>
      <c r="H47" s="49"/>
      <c r="I47" s="50"/>
      <c r="J47" s="51"/>
      <c r="K47" s="52"/>
      <c r="L47" s="51">
        <v>14883.74</v>
      </c>
      <c r="M47" s="52"/>
    </row>
    <row r="48" spans="1:13" ht="12" customHeight="1">
      <c r="A48" s="6" t="s">
        <v>65</v>
      </c>
      <c r="B48" s="134" t="s">
        <v>37</v>
      </c>
      <c r="C48" s="135"/>
      <c r="D48" s="135"/>
      <c r="E48" s="135"/>
      <c r="F48" s="135"/>
      <c r="G48" s="135"/>
      <c r="H48" s="135"/>
      <c r="I48" s="136"/>
      <c r="J48" s="137"/>
      <c r="K48" s="138"/>
      <c r="L48" s="139">
        <f>L32+L33+L34++L35+L36+L37+L38+L39+L40+L42+L43+L44+L45+L46+L47</f>
        <v>1304204.68</v>
      </c>
      <c r="M48" s="138"/>
    </row>
    <row r="49" spans="1:15">
      <c r="A49" s="25" t="s">
        <v>78</v>
      </c>
      <c r="B49" s="26" t="s">
        <v>69</v>
      </c>
      <c r="C49" s="26"/>
      <c r="D49" s="26"/>
      <c r="E49" s="26"/>
      <c r="F49" s="26"/>
      <c r="G49" s="26"/>
      <c r="H49" s="26"/>
      <c r="I49" s="26"/>
      <c r="J49" s="27"/>
      <c r="K49" s="27"/>
      <c r="L49" s="140">
        <f>J21+J24-L48+L13</f>
        <v>85601.689999999944</v>
      </c>
      <c r="M49" s="141"/>
      <c r="O49" s="11"/>
    </row>
    <row r="50" spans="1:15" ht="7.2" customHeight="1">
      <c r="A50" s="7"/>
      <c r="B50" s="8"/>
      <c r="C50" s="8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5" ht="10.8" customHeight="1">
      <c r="A51" s="24" t="s">
        <v>47</v>
      </c>
      <c r="B51" s="8"/>
      <c r="C51" s="8"/>
      <c r="D51" s="8"/>
      <c r="E51" s="8"/>
      <c r="F51" s="8"/>
      <c r="G51" s="8"/>
      <c r="H51" s="8"/>
      <c r="I51" s="8"/>
      <c r="J51" s="2"/>
      <c r="K51" s="2"/>
      <c r="L51" s="7"/>
      <c r="M51" s="7"/>
    </row>
    <row r="52" spans="1:15">
      <c r="A52" s="142" t="s">
        <v>70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3">
        <f>L22+L23</f>
        <v>405343.08000000007</v>
      </c>
      <c r="M52" s="144"/>
    </row>
    <row r="53" spans="1:15" ht="7.8" customHeight="1">
      <c r="A53" s="7"/>
      <c r="B53" s="7"/>
      <c r="C53" s="7"/>
      <c r="D53" s="8"/>
      <c r="E53" s="8"/>
      <c r="F53" s="8"/>
      <c r="G53" s="8"/>
      <c r="H53" s="8"/>
      <c r="I53" s="8"/>
      <c r="J53" s="2"/>
      <c r="K53" s="2"/>
      <c r="L53" s="7"/>
      <c r="M53" s="7"/>
    </row>
    <row r="54" spans="1:15" ht="12" customHeight="1">
      <c r="A54" s="17" t="s">
        <v>38</v>
      </c>
      <c r="B54" s="17"/>
      <c r="C54" s="17"/>
      <c r="D54" s="23"/>
      <c r="E54" s="23"/>
      <c r="F54" s="23"/>
      <c r="G54" s="23"/>
      <c r="H54" s="23"/>
      <c r="I54" s="16"/>
      <c r="J54" s="16"/>
      <c r="K54" s="16"/>
      <c r="L54" s="16"/>
      <c r="M54" s="16"/>
    </row>
    <row r="55" spans="1:15" ht="7.8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5" ht="11.55" customHeight="1">
      <c r="A56" s="13" t="s">
        <v>19</v>
      </c>
      <c r="B56" s="116" t="s">
        <v>39</v>
      </c>
      <c r="C56" s="118"/>
      <c r="D56" s="118"/>
      <c r="E56" s="118"/>
      <c r="F56" s="118"/>
      <c r="G56" s="118"/>
      <c r="H56" s="118"/>
      <c r="I56" s="117"/>
      <c r="J56" s="116" t="s">
        <v>20</v>
      </c>
      <c r="K56" s="117"/>
      <c r="L56" s="118" t="s">
        <v>22</v>
      </c>
      <c r="M56" s="117"/>
    </row>
    <row r="57" spans="1:15" ht="11.55" customHeight="1">
      <c r="A57" s="13" t="s">
        <v>2</v>
      </c>
      <c r="B57" s="97" t="s">
        <v>81</v>
      </c>
      <c r="C57" s="98"/>
      <c r="D57" s="98"/>
      <c r="E57" s="98"/>
      <c r="F57" s="98"/>
      <c r="G57" s="98"/>
      <c r="H57" s="98"/>
      <c r="I57" s="99"/>
      <c r="J57" s="116">
        <v>1</v>
      </c>
      <c r="K57" s="117"/>
      <c r="L57" s="118" t="s">
        <v>82</v>
      </c>
      <c r="M57" s="117"/>
    </row>
    <row r="58" spans="1:15" ht="11.55" customHeight="1">
      <c r="A58" s="13" t="s">
        <v>3</v>
      </c>
      <c r="B58" s="97" t="s">
        <v>83</v>
      </c>
      <c r="C58" s="98"/>
      <c r="D58" s="98"/>
      <c r="E58" s="98"/>
      <c r="F58" s="98"/>
      <c r="G58" s="98"/>
      <c r="H58" s="98"/>
      <c r="I58" s="99"/>
      <c r="J58" s="116">
        <v>7</v>
      </c>
      <c r="K58" s="117"/>
      <c r="L58" s="118">
        <v>213862.11</v>
      </c>
      <c r="M58" s="117"/>
    </row>
    <row r="59" spans="1:15" ht="11.55" customHeight="1">
      <c r="A59" s="14" t="s">
        <v>4</v>
      </c>
      <c r="B59" s="131" t="s">
        <v>71</v>
      </c>
      <c r="C59" s="132"/>
      <c r="D59" s="132"/>
      <c r="E59" s="132"/>
      <c r="F59" s="132"/>
      <c r="G59" s="132"/>
      <c r="H59" s="132"/>
      <c r="I59" s="133"/>
      <c r="J59" s="116"/>
      <c r="K59" s="117"/>
      <c r="L59" s="116"/>
      <c r="M59" s="117"/>
    </row>
    <row r="60" spans="1:15" ht="7.2" customHeight="1"/>
    <row r="61" spans="1:15" ht="27.6" customHeight="1">
      <c r="A61" s="130" t="s">
        <v>72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</row>
    <row r="62" spans="1:15" ht="7.2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</row>
    <row r="63" spans="1:15" ht="15.6">
      <c r="A63" s="129" t="s">
        <v>46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6" spans="1:13" ht="15.6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</row>
  </sheetData>
  <mergeCells count="125">
    <mergeCell ref="L13:M13"/>
    <mergeCell ref="A20:C20"/>
    <mergeCell ref="D20:E20"/>
    <mergeCell ref="F20:H20"/>
    <mergeCell ref="J20:K20"/>
    <mergeCell ref="L20:M20"/>
    <mergeCell ref="A62:M62"/>
    <mergeCell ref="A66:M66"/>
    <mergeCell ref="A61:M61"/>
    <mergeCell ref="A63:M63"/>
    <mergeCell ref="B58:I58"/>
    <mergeCell ref="J58:K58"/>
    <mergeCell ref="L58:M58"/>
    <mergeCell ref="B59:I59"/>
    <mergeCell ref="J59:K59"/>
    <mergeCell ref="L59:M59"/>
    <mergeCell ref="B56:I56"/>
    <mergeCell ref="B57:I57"/>
    <mergeCell ref="B48:I48"/>
    <mergeCell ref="J48:K48"/>
    <mergeCell ref="L48:M48"/>
    <mergeCell ref="L49:M49"/>
    <mergeCell ref="A52:K52"/>
    <mergeCell ref="L52:M52"/>
    <mergeCell ref="L39:M39"/>
    <mergeCell ref="B44:I44"/>
    <mergeCell ref="J44:K44"/>
    <mergeCell ref="L44:M44"/>
    <mergeCell ref="J57:K57"/>
    <mergeCell ref="L57:M57"/>
    <mergeCell ref="J56:K56"/>
    <mergeCell ref="L56:M56"/>
    <mergeCell ref="B46:I46"/>
    <mergeCell ref="J46:K46"/>
    <mergeCell ref="L46:M46"/>
    <mergeCell ref="B47:I47"/>
    <mergeCell ref="J47:K47"/>
    <mergeCell ref="L47:M47"/>
    <mergeCell ref="B45:I45"/>
    <mergeCell ref="J45:K45"/>
    <mergeCell ref="L45:M45"/>
    <mergeCell ref="B40:I40"/>
    <mergeCell ref="J40:K40"/>
    <mergeCell ref="L40:M40"/>
    <mergeCell ref="A41:M41"/>
    <mergeCell ref="B42:I42"/>
    <mergeCell ref="J42:K42"/>
    <mergeCell ref="L42:M42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B43:I43"/>
    <mergeCell ref="J43:K43"/>
    <mergeCell ref="L43:M43"/>
    <mergeCell ref="J25:K25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B38:I38"/>
    <mergeCell ref="J38:K38"/>
    <mergeCell ref="L38:M38"/>
    <mergeCell ref="B39:I39"/>
    <mergeCell ref="J39:K39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>
      <selection activeCell="B10" sqref="B10:B12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16.2" customHeight="1">
      <c r="D1" s="29" t="s">
        <v>84</v>
      </c>
    </row>
    <row r="2" spans="1:4" ht="76.2" customHeight="1">
      <c r="A2" s="145" t="s">
        <v>85</v>
      </c>
      <c r="B2" s="146"/>
      <c r="C2" s="146"/>
      <c r="D2" s="146"/>
    </row>
    <row r="3" spans="1:4" ht="22.2" customHeight="1">
      <c r="A3" s="30" t="s">
        <v>19</v>
      </c>
      <c r="B3" s="30" t="s">
        <v>86</v>
      </c>
      <c r="C3" s="30" t="s">
        <v>87</v>
      </c>
      <c r="D3" s="31" t="s">
        <v>88</v>
      </c>
    </row>
    <row r="4" spans="1:4" ht="15.6">
      <c r="A4" s="30">
        <v>1</v>
      </c>
      <c r="B4" s="32" t="s">
        <v>89</v>
      </c>
      <c r="C4" s="31"/>
      <c r="D4" s="33"/>
    </row>
    <row r="5" spans="1:4" ht="15.6">
      <c r="A5" s="30"/>
      <c r="B5" s="34" t="s">
        <v>90</v>
      </c>
      <c r="C5" s="30"/>
      <c r="D5" s="33">
        <v>119244</v>
      </c>
    </row>
    <row r="6" spans="1:4" ht="28.8">
      <c r="A6" s="30"/>
      <c r="B6" s="35" t="s">
        <v>91</v>
      </c>
      <c r="C6" s="30" t="s">
        <v>92</v>
      </c>
      <c r="D6" s="33"/>
    </row>
    <row r="7" spans="1:4" ht="15.6">
      <c r="A7" s="30"/>
      <c r="B7" s="35"/>
      <c r="C7" s="30"/>
      <c r="D7" s="33"/>
    </row>
    <row r="8" spans="1:4" ht="30.6">
      <c r="A8" s="30"/>
      <c r="B8" s="34" t="s">
        <v>93</v>
      </c>
      <c r="C8" s="30"/>
      <c r="D8" s="33">
        <v>59557</v>
      </c>
    </row>
    <row r="9" spans="1:4" ht="28.8">
      <c r="A9" s="30"/>
      <c r="B9" s="36" t="s">
        <v>91</v>
      </c>
      <c r="C9" s="30" t="s">
        <v>94</v>
      </c>
      <c r="D9" s="33"/>
    </row>
    <row r="10" spans="1:4" ht="13.05" customHeight="1">
      <c r="A10" s="30"/>
      <c r="B10" s="36" t="s">
        <v>95</v>
      </c>
      <c r="C10" s="30" t="s">
        <v>96</v>
      </c>
      <c r="D10" s="33"/>
    </row>
    <row r="11" spans="1:4" ht="13.05" customHeight="1">
      <c r="A11" s="30"/>
      <c r="B11" s="36" t="s">
        <v>97</v>
      </c>
      <c r="C11" s="30" t="s">
        <v>98</v>
      </c>
      <c r="D11" s="33"/>
    </row>
    <row r="12" spans="1:4" ht="13.05" customHeight="1">
      <c r="A12" s="30"/>
      <c r="B12" s="35" t="s">
        <v>99</v>
      </c>
      <c r="C12" s="30" t="s">
        <v>100</v>
      </c>
      <c r="D12" s="33"/>
    </row>
    <row r="13" spans="1:4" ht="15.6">
      <c r="A13" s="30"/>
      <c r="B13" s="35"/>
      <c r="C13" s="30"/>
      <c r="D13" s="33"/>
    </row>
    <row r="14" spans="1:4" ht="17.399999999999999" customHeight="1">
      <c r="A14" s="30"/>
      <c r="B14" s="34" t="s">
        <v>101</v>
      </c>
      <c r="C14" s="30" t="s">
        <v>102</v>
      </c>
      <c r="D14" s="33">
        <v>124907</v>
      </c>
    </row>
    <row r="15" spans="1:4" ht="15.6">
      <c r="A15" s="30"/>
      <c r="B15" s="34"/>
      <c r="C15" s="30"/>
      <c r="D15" s="33"/>
    </row>
    <row r="16" spans="1:4" ht="15.6">
      <c r="A16" s="30"/>
      <c r="B16" s="34" t="s">
        <v>103</v>
      </c>
      <c r="C16" s="30"/>
      <c r="D16" s="33">
        <v>14445</v>
      </c>
    </row>
    <row r="17" spans="1:4" ht="28.8">
      <c r="A17" s="30"/>
      <c r="B17" s="35" t="s">
        <v>104</v>
      </c>
      <c r="C17" s="30" t="s">
        <v>105</v>
      </c>
      <c r="D17" s="33"/>
    </row>
    <row r="18" spans="1:4" ht="15.6">
      <c r="A18" s="30"/>
      <c r="B18" s="35" t="s">
        <v>106</v>
      </c>
      <c r="C18" s="30" t="s">
        <v>107</v>
      </c>
      <c r="D18" s="33"/>
    </row>
    <row r="19" spans="1:4" ht="10.8" customHeight="1">
      <c r="A19" s="30"/>
      <c r="B19" s="34"/>
      <c r="C19" s="30"/>
      <c r="D19" s="33"/>
    </row>
    <row r="20" spans="1:4" ht="15.6">
      <c r="A20" s="30">
        <v>2</v>
      </c>
      <c r="B20" s="32" t="s">
        <v>108</v>
      </c>
      <c r="C20" s="30"/>
      <c r="D20" s="33">
        <v>14348</v>
      </c>
    </row>
    <row r="21" spans="1:4" ht="13.05" customHeight="1">
      <c r="A21" s="30"/>
      <c r="B21" s="35" t="s">
        <v>109</v>
      </c>
      <c r="C21" s="30" t="s">
        <v>110</v>
      </c>
      <c r="D21" s="33">
        <v>29989</v>
      </c>
    </row>
    <row r="22" spans="1:4" ht="13.05" customHeight="1">
      <c r="A22" s="30"/>
      <c r="B22" s="35" t="s">
        <v>111</v>
      </c>
      <c r="C22" s="30" t="s">
        <v>100</v>
      </c>
      <c r="D22" s="33"/>
    </row>
    <row r="23" spans="1:4" ht="13.05" customHeight="1">
      <c r="A23" s="30"/>
      <c r="B23" s="35" t="s">
        <v>112</v>
      </c>
      <c r="C23" s="30" t="s">
        <v>113</v>
      </c>
      <c r="D23" s="33"/>
    </row>
    <row r="24" spans="1:4" ht="13.05" customHeight="1">
      <c r="A24" s="30"/>
      <c r="B24" s="35" t="s">
        <v>114</v>
      </c>
      <c r="C24" s="30" t="s">
        <v>115</v>
      </c>
      <c r="D24" s="33"/>
    </row>
    <row r="25" spans="1:4" ht="13.05" customHeight="1">
      <c r="A25" s="30"/>
      <c r="B25" s="35" t="s">
        <v>116</v>
      </c>
      <c r="C25" s="30" t="s">
        <v>117</v>
      </c>
      <c r="D25" s="33"/>
    </row>
    <row r="26" spans="1:4" ht="13.05" customHeight="1">
      <c r="A26" s="30"/>
      <c r="B26" s="35" t="s">
        <v>118</v>
      </c>
      <c r="C26" s="30" t="s">
        <v>119</v>
      </c>
      <c r="D26" s="33"/>
    </row>
    <row r="27" spans="1:4" ht="15.6">
      <c r="A27" s="30">
        <v>3</v>
      </c>
      <c r="B27" s="32" t="s">
        <v>120</v>
      </c>
      <c r="C27" s="30"/>
      <c r="D27" s="33"/>
    </row>
    <row r="28" spans="1:4" ht="15.6">
      <c r="A28" s="30"/>
      <c r="B28" s="34" t="s">
        <v>121</v>
      </c>
      <c r="C28" s="30" t="s">
        <v>122</v>
      </c>
      <c r="D28" s="33">
        <v>1438</v>
      </c>
    </row>
    <row r="29" spans="1:4" ht="30.6">
      <c r="A29" s="30"/>
      <c r="B29" s="34" t="s">
        <v>123</v>
      </c>
      <c r="C29" s="30" t="s">
        <v>119</v>
      </c>
      <c r="D29" s="33">
        <v>8575</v>
      </c>
    </row>
    <row r="30" spans="1:4" ht="18" customHeight="1">
      <c r="A30" s="30"/>
      <c r="B30" s="34" t="s">
        <v>124</v>
      </c>
      <c r="C30" s="30" t="s">
        <v>100</v>
      </c>
      <c r="D30" s="33">
        <v>718</v>
      </c>
    </row>
    <row r="31" spans="1:4" ht="19.2" customHeight="1">
      <c r="A31" s="30"/>
      <c r="B31" s="34" t="s">
        <v>125</v>
      </c>
      <c r="C31" s="30" t="s">
        <v>126</v>
      </c>
      <c r="D31" s="33">
        <v>4384</v>
      </c>
    </row>
    <row r="32" spans="1:4" ht="28.8" customHeight="1">
      <c r="A32" s="30"/>
      <c r="B32" s="34" t="s">
        <v>127</v>
      </c>
      <c r="C32" s="37" t="s">
        <v>128</v>
      </c>
      <c r="D32" s="33">
        <v>9832</v>
      </c>
    </row>
    <row r="33" spans="1:4" ht="19.2" customHeight="1">
      <c r="A33" s="30"/>
      <c r="B33" s="34" t="s">
        <v>129</v>
      </c>
      <c r="C33" s="30" t="s">
        <v>119</v>
      </c>
      <c r="D33" s="33">
        <v>482</v>
      </c>
    </row>
    <row r="34" spans="1:4" ht="28.8" customHeight="1">
      <c r="A34" s="30"/>
      <c r="B34" s="34" t="s">
        <v>130</v>
      </c>
      <c r="C34" s="30" t="s">
        <v>119</v>
      </c>
      <c r="D34" s="33">
        <v>1053</v>
      </c>
    </row>
    <row r="35" spans="1:4" ht="15.6">
      <c r="A35" s="30"/>
      <c r="B35" s="34" t="s">
        <v>131</v>
      </c>
      <c r="C35" s="30" t="s">
        <v>115</v>
      </c>
      <c r="D35" s="33">
        <v>1095</v>
      </c>
    </row>
    <row r="36" spans="1:4" ht="15.6" customHeight="1">
      <c r="A36" s="30">
        <v>4</v>
      </c>
      <c r="B36" s="32" t="s">
        <v>132</v>
      </c>
      <c r="C36" s="30"/>
      <c r="D36" s="33">
        <v>2902</v>
      </c>
    </row>
    <row r="37" spans="1:4" ht="16.2" customHeight="1">
      <c r="A37" s="31"/>
      <c r="B37" s="38" t="s">
        <v>21</v>
      </c>
      <c r="C37" s="30"/>
      <c r="D37" s="39">
        <f>SUM(D4:D36)</f>
        <v>392969</v>
      </c>
    </row>
    <row r="38" spans="1:4" ht="12.6" customHeight="1">
      <c r="A38" s="40"/>
      <c r="B38" s="40"/>
      <c r="C38" s="40"/>
    </row>
    <row r="39" spans="1:4" ht="31.2" customHeight="1">
      <c r="A39" s="40"/>
      <c r="B39" s="41" t="s">
        <v>133</v>
      </c>
      <c r="C39" s="42" t="s">
        <v>134</v>
      </c>
      <c r="D39" t="s">
        <v>135</v>
      </c>
    </row>
    <row r="40" spans="1:4" ht="15.6">
      <c r="A40" s="40"/>
      <c r="B40" s="40"/>
      <c r="C40" s="42" t="s">
        <v>136</v>
      </c>
      <c r="D40" s="43" t="s">
        <v>137</v>
      </c>
    </row>
    <row r="41" spans="1:4" ht="26.4" customHeight="1">
      <c r="A41" s="44"/>
      <c r="B41" s="45"/>
      <c r="C41" s="46"/>
    </row>
    <row r="42" spans="1:4">
      <c r="C42" s="47"/>
    </row>
  </sheetData>
  <mergeCells count="1">
    <mergeCell ref="A2:D2"/>
  </mergeCells>
  <pageMargins left="0.32" right="0.7" top="0.32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2016-03-14T12:30:14Z</cp:lastPrinted>
  <dcterms:created xsi:type="dcterms:W3CDTF">2012-10-17T06:04:49Z</dcterms:created>
  <dcterms:modified xsi:type="dcterms:W3CDTF">2016-03-14T12:31:20Z</dcterms:modified>
</cp:coreProperties>
</file>