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1" i="11"/>
  <c r="L46" i="9"/>
  <c r="L25"/>
  <c r="J25"/>
  <c r="I25"/>
  <c r="F25"/>
  <c r="D25"/>
  <c r="L24"/>
  <c r="I24"/>
  <c r="F24"/>
  <c r="L45"/>
  <c r="L34"/>
  <c r="J21"/>
  <c r="L22"/>
  <c r="L23"/>
  <c r="L21"/>
  <c r="I22"/>
  <c r="I23"/>
  <c r="I21"/>
  <c r="L49" l="1"/>
</calcChain>
</file>

<file path=xl/sharedStrings.xml><?xml version="1.0" encoding="utf-8"?>
<sst xmlns="http://schemas.openxmlformats.org/spreadsheetml/2006/main" count="131" uniqueCount="119">
  <si>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</si>
  <si>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</si>
  <si>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</si>
  <si>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</si>
  <si>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</si>
  <si>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</si>
  <si>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</si>
  <si>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</si>
  <si>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</si>
  <si>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</si>
  <si>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</si>
  <si>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</si>
  <si>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</si>
  <si>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</si>
  <si>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</si>
  <si>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</si>
  <si>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</si>
  <si>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</si>
  <si>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</si>
  <si>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</si>
  <si>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</si>
  <si>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</si>
  <si>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</si>
  <si>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</si>
  <si>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</si>
  <si>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</si>
  <si>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</si>
  <si>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</si>
  <si>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</si>
  <si>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</si>
  <si>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</si>
  <si>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</si>
  <si>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</si>
  <si>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</si>
  <si>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</si>
  <si>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</si>
  <si>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</si>
  <si>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</si>
  <si>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</si>
  <si>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</si>
  <si>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</si>
  <si>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</si>
  <si>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</si>
  <si>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</si>
  <si>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</si>
  <si>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</si>
  <si>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</si>
  <si>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</si>
  <si>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</si>
  <si>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</si>
  <si>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</si>
  <si>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</si>
  <si>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</si>
  <si>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</si>
  <si>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</si>
  <si>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</si>
  <si>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</si>
  <si>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Предъявлены исковые заявления о взыскании задолженности кв.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</si>
  <si>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</si>
  <si>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Моховая,66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</si>
  <si>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</si>
  <si>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внутридомового инженерного оборудования (фактические затраты)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</si>
  <si>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</si>
  <si>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Начислено за период с 01.01.2015 г. по 31.12.2015 г.</t>
  </si>
  <si>
    <t>Задолженность на 01.01.2016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</si>
  <si>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</si>
  <si>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</si>
  <si>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</si>
  <si>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</si>
  <si>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Оплачено  за период с 01.01.2015 г. по 31.12.2015 г.</t>
  </si>
  <si>
    <t>Прочие поступления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</si>
  <si>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</si>
  <si>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66 ул. Моховая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</si>
  <si>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</si>
  <si>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</si>
  <si>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</si>
  <si>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</si>
  <si>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</si>
  <si>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</si>
  <si>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 м.</t>
  </si>
  <si>
    <t>смена вентилей и сгонов</t>
  </si>
  <si>
    <t>2 шт.</t>
  </si>
  <si>
    <t>окраска труб</t>
  </si>
  <si>
    <t>16,2 м2</t>
  </si>
  <si>
    <t>Подготовка системы ц/о к зиме</t>
  </si>
  <si>
    <t>1 дом</t>
  </si>
  <si>
    <t>Установка насоса дренажного</t>
  </si>
  <si>
    <t>1 шт.</t>
  </si>
  <si>
    <t>Электромонтажные работы</t>
  </si>
  <si>
    <t>в том числе смена ламп</t>
  </si>
  <si>
    <t>32 шт.</t>
  </si>
  <si>
    <t>смена электропроводки</t>
  </si>
  <si>
    <t>смена светодиодных светильников с датчиками движения</t>
  </si>
  <si>
    <t>6 шт.</t>
  </si>
  <si>
    <t>Общестроительные работы</t>
  </si>
  <si>
    <t>Ремонт цоколя</t>
  </si>
  <si>
    <t>83 м2</t>
  </si>
  <si>
    <t>Прочистка вентиляции</t>
  </si>
  <si>
    <t>7,5 м.</t>
  </si>
  <si>
    <t>Герметизация примыкания балконной плиты (кв. 77)</t>
  </si>
  <si>
    <t>3 м.</t>
  </si>
  <si>
    <t>Смена замков с проушинами</t>
  </si>
  <si>
    <t>Благоустройство</t>
  </si>
  <si>
    <t>Окраска бордюров</t>
  </si>
  <si>
    <t>126 м.</t>
  </si>
  <si>
    <t>Окраска ограждений придомовой территории</t>
  </si>
  <si>
    <t>43,5 м2</t>
  </si>
  <si>
    <t>Окраска ограждения контейнерной площадки</t>
  </si>
  <si>
    <t>долевое</t>
  </si>
  <si>
    <t>Спиливание деревьев</t>
  </si>
  <si>
    <t>5 м3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</si>
  <si>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</si>
  <si>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</si>
  <si>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</si>
  <si>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</si>
  <si>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</si>
  <si>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кв.42,43,54,61,62,64,80</t>
  </si>
  <si>
    <t>Составлены соглашения о рассрочке платежей кв.54,64</t>
  </si>
  <si>
    <t>То и эксплуатация ОДПУ  хвс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</si>
</sst>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O44" sqref="O44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6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8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8" customHeight="1"/>
    <row r="7" spans="1:13" ht="13.2" customHeight="1">
      <c r="A7" s="55" t="s">
        <v>40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7">
        <v>523286</v>
      </c>
      <c r="M13" s="87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58" t="s">
        <v>29</v>
      </c>
      <c r="B15" s="58"/>
      <c r="C15" s="58"/>
      <c r="D15" s="58"/>
      <c r="E15" s="58"/>
      <c r="F15" s="58"/>
      <c r="G15" s="58"/>
      <c r="H15" s="58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9" t="s">
        <v>25</v>
      </c>
      <c r="B17" s="60"/>
      <c r="C17" s="61"/>
      <c r="D17" s="68" t="s">
        <v>48</v>
      </c>
      <c r="E17" s="69"/>
      <c r="F17" s="72" t="s">
        <v>63</v>
      </c>
      <c r="G17" s="73"/>
      <c r="H17" s="74"/>
      <c r="I17" s="85" t="s">
        <v>56</v>
      </c>
      <c r="J17" s="73" t="s">
        <v>69</v>
      </c>
      <c r="K17" s="74"/>
      <c r="L17" s="68" t="s">
        <v>64</v>
      </c>
      <c r="M17" s="69"/>
    </row>
    <row r="18" spans="1:13" ht="29.4" customHeight="1">
      <c r="A18" s="62"/>
      <c r="B18" s="63"/>
      <c r="C18" s="64"/>
      <c r="D18" s="70"/>
      <c r="E18" s="71"/>
      <c r="F18" s="75"/>
      <c r="G18" s="76"/>
      <c r="H18" s="77"/>
      <c r="I18" s="86"/>
      <c r="J18" s="76"/>
      <c r="K18" s="77"/>
      <c r="L18" s="70"/>
      <c r="M18" s="71"/>
    </row>
    <row r="19" spans="1:13" ht="10.8" customHeight="1">
      <c r="A19" s="65"/>
      <c r="B19" s="66"/>
      <c r="C19" s="67"/>
      <c r="D19" s="78" t="s">
        <v>28</v>
      </c>
      <c r="E19" s="79"/>
      <c r="F19" s="80" t="s">
        <v>28</v>
      </c>
      <c r="G19" s="81"/>
      <c r="H19" s="82"/>
      <c r="I19" s="23" t="s">
        <v>28</v>
      </c>
      <c r="J19" s="80" t="s">
        <v>28</v>
      </c>
      <c r="K19" s="82"/>
      <c r="L19" s="83" t="s">
        <v>28</v>
      </c>
      <c r="M19" s="84"/>
    </row>
    <row r="20" spans="1:13" ht="10.8" customHeight="1">
      <c r="A20" s="88">
        <v>1</v>
      </c>
      <c r="B20" s="89"/>
      <c r="C20" s="90"/>
      <c r="D20" s="80">
        <v>2</v>
      </c>
      <c r="E20" s="82"/>
      <c r="F20" s="80">
        <v>3</v>
      </c>
      <c r="G20" s="81"/>
      <c r="H20" s="82"/>
      <c r="I20" s="23" t="s">
        <v>55</v>
      </c>
      <c r="J20" s="80">
        <v>5</v>
      </c>
      <c r="K20" s="82"/>
      <c r="L20" s="80" t="s">
        <v>68</v>
      </c>
      <c r="M20" s="82"/>
    </row>
    <row r="21" spans="1:13" ht="13.05" customHeight="1">
      <c r="A21" s="93" t="s">
        <v>26</v>
      </c>
      <c r="B21" s="94"/>
      <c r="C21" s="95"/>
      <c r="D21" s="49">
        <v>53151.8</v>
      </c>
      <c r="E21" s="50"/>
      <c r="F21" s="91">
        <v>502182.69</v>
      </c>
      <c r="G21" s="96"/>
      <c r="H21" s="92"/>
      <c r="I21" s="22">
        <f>D21+F21</f>
        <v>555334.49</v>
      </c>
      <c r="J21" s="91">
        <f>489323.4+2689.38</f>
        <v>492012.78</v>
      </c>
      <c r="K21" s="92"/>
      <c r="L21" s="49">
        <f>I21-J21</f>
        <v>63321.709999999963</v>
      </c>
      <c r="M21" s="50"/>
    </row>
    <row r="22" spans="1:13" ht="13.05" customHeight="1">
      <c r="A22" s="97" t="s">
        <v>27</v>
      </c>
      <c r="B22" s="98"/>
      <c r="C22" s="99"/>
      <c r="D22" s="49">
        <v>97560.69</v>
      </c>
      <c r="E22" s="50"/>
      <c r="F22" s="91">
        <v>965097.55</v>
      </c>
      <c r="G22" s="96"/>
      <c r="H22" s="92"/>
      <c r="I22" s="22">
        <f t="shared" ref="I22:I24" si="0">D22+F22</f>
        <v>1062658.24</v>
      </c>
      <c r="J22" s="91">
        <v>932886.79</v>
      </c>
      <c r="K22" s="92"/>
      <c r="L22" s="49">
        <f t="shared" ref="L22:L23" si="1">I22-J22</f>
        <v>129771.44999999995</v>
      </c>
      <c r="M22" s="50"/>
    </row>
    <row r="23" spans="1:13" ht="13.05" customHeight="1">
      <c r="A23" s="97" t="s">
        <v>58</v>
      </c>
      <c r="B23" s="98"/>
      <c r="C23" s="99"/>
      <c r="D23" s="49">
        <v>46617.82</v>
      </c>
      <c r="E23" s="50"/>
      <c r="F23" s="91">
        <v>310488.32000000001</v>
      </c>
      <c r="G23" s="96"/>
      <c r="H23" s="92"/>
      <c r="I23" s="22">
        <f t="shared" si="0"/>
        <v>357106.14</v>
      </c>
      <c r="J23" s="91">
        <v>300073.14</v>
      </c>
      <c r="K23" s="92"/>
      <c r="L23" s="49">
        <f t="shared" si="1"/>
        <v>57033</v>
      </c>
      <c r="M23" s="50"/>
    </row>
    <row r="24" spans="1:13" ht="13.05" customHeight="1">
      <c r="A24" s="97" t="s">
        <v>70</v>
      </c>
      <c r="B24" s="98"/>
      <c r="C24" s="99"/>
      <c r="D24" s="49">
        <v>0</v>
      </c>
      <c r="E24" s="50"/>
      <c r="F24" s="91">
        <f>2601.36*2</f>
        <v>5202.72</v>
      </c>
      <c r="G24" s="96"/>
      <c r="H24" s="92"/>
      <c r="I24" s="22">
        <f t="shared" si="0"/>
        <v>5202.72</v>
      </c>
      <c r="J24" s="91">
        <v>5202.72</v>
      </c>
      <c r="K24" s="92"/>
      <c r="L24" s="49">
        <f t="shared" ref="L24" si="2">I24-J24</f>
        <v>0</v>
      </c>
      <c r="M24" s="50"/>
    </row>
    <row r="25" spans="1:13" ht="13.05" customHeight="1">
      <c r="A25" s="97" t="s">
        <v>21</v>
      </c>
      <c r="B25" s="98"/>
      <c r="C25" s="99"/>
      <c r="D25" s="49">
        <f>D21+D22+D23+D24</f>
        <v>197330.31</v>
      </c>
      <c r="E25" s="50"/>
      <c r="F25" s="96">
        <f>F21+F22+F23+F24</f>
        <v>1782971.28</v>
      </c>
      <c r="G25" s="96"/>
      <c r="H25" s="92"/>
      <c r="I25" s="22">
        <f>I21+I22+I23+I24</f>
        <v>1980301.59</v>
      </c>
      <c r="J25" s="91">
        <f>J21+J22+J23+J24</f>
        <v>1730175.43</v>
      </c>
      <c r="K25" s="92"/>
      <c r="L25" s="100">
        <f>L21+L22+L23+L24</f>
        <v>250126.15999999992</v>
      </c>
      <c r="M25" s="50"/>
    </row>
    <row r="26" spans="1:13" ht="7.8" customHeight="1"/>
    <row r="27" spans="1:13" ht="15.6">
      <c r="A27" s="58" t="s">
        <v>31</v>
      </c>
      <c r="B27" s="58"/>
      <c r="C27" s="58"/>
      <c r="D27" s="58"/>
      <c r="E27" s="58"/>
      <c r="F27" s="58"/>
      <c r="G27" s="58"/>
      <c r="H27" s="58"/>
      <c r="I27" s="10"/>
      <c r="J27" s="10"/>
      <c r="K27" s="10"/>
      <c r="L27" s="10"/>
      <c r="M27" s="10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101" t="s">
        <v>19</v>
      </c>
      <c r="B29" s="103" t="s">
        <v>0</v>
      </c>
      <c r="C29" s="104"/>
      <c r="D29" s="104"/>
      <c r="E29" s="104"/>
      <c r="F29" s="104"/>
      <c r="G29" s="104"/>
      <c r="H29" s="104"/>
      <c r="I29" s="105"/>
      <c r="J29" s="103" t="s">
        <v>15</v>
      </c>
      <c r="K29" s="105"/>
      <c r="L29" s="109" t="s">
        <v>32</v>
      </c>
      <c r="M29" s="110"/>
    </row>
    <row r="30" spans="1:13" ht="10.199999999999999" customHeight="1">
      <c r="A30" s="102"/>
      <c r="B30" s="106"/>
      <c r="C30" s="107"/>
      <c r="D30" s="107"/>
      <c r="E30" s="107"/>
      <c r="F30" s="107"/>
      <c r="G30" s="107"/>
      <c r="H30" s="107"/>
      <c r="I30" s="108"/>
      <c r="J30" s="106"/>
      <c r="K30" s="108"/>
      <c r="L30" s="111"/>
      <c r="M30" s="112"/>
    </row>
    <row r="31" spans="1:13">
      <c r="A31" s="113" t="s">
        <v>33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spans="1:13">
      <c r="A32" s="18" t="s">
        <v>2</v>
      </c>
      <c r="B32" s="116" t="s">
        <v>49</v>
      </c>
      <c r="C32" s="117"/>
      <c r="D32" s="117"/>
      <c r="E32" s="117"/>
      <c r="F32" s="117"/>
      <c r="G32" s="117"/>
      <c r="H32" s="117"/>
      <c r="I32" s="118"/>
      <c r="J32" s="119"/>
      <c r="K32" s="120"/>
      <c r="L32" s="119">
        <v>34190.400000000001</v>
      </c>
      <c r="M32" s="120"/>
    </row>
    <row r="33" spans="1:15">
      <c r="A33" s="18" t="s">
        <v>3</v>
      </c>
      <c r="B33" s="116" t="s">
        <v>23</v>
      </c>
      <c r="C33" s="117"/>
      <c r="D33" s="117"/>
      <c r="E33" s="117"/>
      <c r="F33" s="117"/>
      <c r="G33" s="117"/>
      <c r="H33" s="117"/>
      <c r="I33" s="118"/>
      <c r="J33" s="119" t="s">
        <v>16</v>
      </c>
      <c r="K33" s="120"/>
      <c r="L33" s="119">
        <v>24617.09</v>
      </c>
      <c r="M33" s="120"/>
    </row>
    <row r="34" spans="1:15" ht="24.6" customHeight="1">
      <c r="A34" s="18" t="s">
        <v>4</v>
      </c>
      <c r="B34" s="121" t="s">
        <v>61</v>
      </c>
      <c r="C34" s="122"/>
      <c r="D34" s="122"/>
      <c r="E34" s="122"/>
      <c r="F34" s="122"/>
      <c r="G34" s="122"/>
      <c r="H34" s="122"/>
      <c r="I34" s="123"/>
      <c r="J34" s="119"/>
      <c r="K34" s="120"/>
      <c r="L34" s="119">
        <f>45244+85452</f>
        <v>130696</v>
      </c>
      <c r="M34" s="120"/>
    </row>
    <row r="35" spans="1:15" ht="15.6" customHeight="1">
      <c r="A35" s="19"/>
      <c r="B35" s="121" t="s">
        <v>118</v>
      </c>
      <c r="C35" s="122"/>
      <c r="D35" s="122"/>
      <c r="E35" s="122"/>
      <c r="F35" s="122"/>
      <c r="G35" s="122"/>
      <c r="H35" s="122"/>
      <c r="I35" s="123"/>
      <c r="J35" s="124"/>
      <c r="K35" s="120"/>
      <c r="L35" s="124">
        <v>1282.1400000000001</v>
      </c>
      <c r="M35" s="120"/>
    </row>
    <row r="36" spans="1:15" ht="15.6" customHeight="1">
      <c r="A36" s="19" t="s">
        <v>5</v>
      </c>
      <c r="B36" s="117" t="s">
        <v>50</v>
      </c>
      <c r="C36" s="117"/>
      <c r="D36" s="117"/>
      <c r="E36" s="117"/>
      <c r="F36" s="117"/>
      <c r="G36" s="117"/>
      <c r="H36" s="117"/>
      <c r="I36" s="118"/>
      <c r="J36" s="119"/>
      <c r="K36" s="120"/>
      <c r="L36" s="124">
        <v>35899.919999999998</v>
      </c>
      <c r="M36" s="120"/>
    </row>
    <row r="37" spans="1:15" ht="24" customHeight="1">
      <c r="A37" s="19" t="s">
        <v>6</v>
      </c>
      <c r="B37" s="121" t="s">
        <v>51</v>
      </c>
      <c r="C37" s="122"/>
      <c r="D37" s="122"/>
      <c r="E37" s="122"/>
      <c r="F37" s="122"/>
      <c r="G37" s="122"/>
      <c r="H37" s="122"/>
      <c r="I37" s="123"/>
      <c r="J37" s="131" t="s">
        <v>45</v>
      </c>
      <c r="K37" s="132"/>
      <c r="L37" s="119">
        <v>12992.35</v>
      </c>
      <c r="M37" s="120"/>
    </row>
    <row r="38" spans="1:15">
      <c r="A38" s="19" t="s">
        <v>7</v>
      </c>
      <c r="B38" s="117" t="s">
        <v>60</v>
      </c>
      <c r="C38" s="117"/>
      <c r="D38" s="117"/>
      <c r="E38" s="117"/>
      <c r="F38" s="117"/>
      <c r="G38" s="117"/>
      <c r="H38" s="117"/>
      <c r="I38" s="118"/>
      <c r="J38" s="119" t="s">
        <v>17</v>
      </c>
      <c r="K38" s="120"/>
      <c r="L38" s="125">
        <v>626.86</v>
      </c>
      <c r="M38" s="126"/>
    </row>
    <row r="39" spans="1:15">
      <c r="A39" s="127" t="s">
        <v>34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</row>
    <row r="40" spans="1:15">
      <c r="A40" s="20" t="s">
        <v>8</v>
      </c>
      <c r="B40" s="116" t="s">
        <v>52</v>
      </c>
      <c r="C40" s="117"/>
      <c r="D40" s="117"/>
      <c r="E40" s="117"/>
      <c r="F40" s="117"/>
      <c r="G40" s="117"/>
      <c r="H40" s="117"/>
      <c r="I40" s="118"/>
      <c r="J40" s="119"/>
      <c r="K40" s="120"/>
      <c r="L40" s="130">
        <v>46180.2</v>
      </c>
      <c r="M40" s="126"/>
    </row>
    <row r="41" spans="1:15">
      <c r="A41" s="20" t="s">
        <v>9</v>
      </c>
      <c r="B41" s="116" t="s">
        <v>53</v>
      </c>
      <c r="C41" s="117"/>
      <c r="D41" s="117"/>
      <c r="E41" s="117"/>
      <c r="F41" s="117"/>
      <c r="G41" s="117"/>
      <c r="H41" s="117"/>
      <c r="I41" s="118"/>
      <c r="J41" s="119"/>
      <c r="K41" s="120"/>
      <c r="L41" s="119">
        <v>54776.59</v>
      </c>
      <c r="M41" s="120"/>
    </row>
    <row r="42" spans="1:15">
      <c r="A42" s="20" t="s">
        <v>10</v>
      </c>
      <c r="B42" s="116" t="s">
        <v>54</v>
      </c>
      <c r="C42" s="117"/>
      <c r="D42" s="117"/>
      <c r="E42" s="117"/>
      <c r="F42" s="117"/>
      <c r="G42" s="117"/>
      <c r="H42" s="117"/>
      <c r="I42" s="118"/>
      <c r="J42" s="119" t="s">
        <v>18</v>
      </c>
      <c r="K42" s="120"/>
      <c r="L42" s="119">
        <v>0</v>
      </c>
      <c r="M42" s="120"/>
    </row>
    <row r="43" spans="1:15">
      <c r="A43" s="20" t="s">
        <v>11</v>
      </c>
      <c r="B43" s="116" t="s">
        <v>35</v>
      </c>
      <c r="C43" s="117"/>
      <c r="D43" s="117"/>
      <c r="E43" s="117"/>
      <c r="F43" s="117"/>
      <c r="G43" s="117"/>
      <c r="H43" s="117"/>
      <c r="I43" s="118"/>
      <c r="J43" s="119"/>
      <c r="K43" s="120"/>
      <c r="L43" s="119">
        <v>35899.919999999998</v>
      </c>
      <c r="M43" s="120"/>
    </row>
    <row r="44" spans="1:15">
      <c r="A44" s="21" t="s">
        <v>12</v>
      </c>
      <c r="B44" s="116" t="s">
        <v>36</v>
      </c>
      <c r="C44" s="117"/>
      <c r="D44" s="117"/>
      <c r="E44" s="117"/>
      <c r="F44" s="117"/>
      <c r="G44" s="117"/>
      <c r="H44" s="117"/>
      <c r="I44" s="118"/>
      <c r="J44" s="119"/>
      <c r="K44" s="120"/>
      <c r="L44" s="119">
        <v>7521.89</v>
      </c>
      <c r="M44" s="120"/>
    </row>
    <row r="45" spans="1:15" ht="13.8" customHeight="1">
      <c r="A45" s="6" t="s">
        <v>13</v>
      </c>
      <c r="B45" s="141" t="s">
        <v>37</v>
      </c>
      <c r="C45" s="142"/>
      <c r="D45" s="142"/>
      <c r="E45" s="142"/>
      <c r="F45" s="142"/>
      <c r="G45" s="142"/>
      <c r="H45" s="142"/>
      <c r="I45" s="143"/>
      <c r="J45" s="144"/>
      <c r="K45" s="145"/>
      <c r="L45" s="146">
        <f>L32+L33+L34+L36+L37+L38+L40+L41+L42+L43+L44+L35</f>
        <v>384683.35999999993</v>
      </c>
      <c r="M45" s="145"/>
    </row>
    <row r="46" spans="1:15">
      <c r="A46" s="26" t="s">
        <v>14</v>
      </c>
      <c r="B46" s="27" t="s">
        <v>65</v>
      </c>
      <c r="C46" s="27"/>
      <c r="D46" s="27"/>
      <c r="E46" s="27"/>
      <c r="F46" s="27"/>
      <c r="G46" s="27"/>
      <c r="H46" s="27"/>
      <c r="I46" s="27"/>
      <c r="J46" s="28"/>
      <c r="K46" s="28"/>
      <c r="L46" s="147">
        <f>J21-L45+L13+J24</f>
        <v>635818.14000000013</v>
      </c>
      <c r="M46" s="148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149" t="s">
        <v>66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50">
        <f>L22+L23</f>
        <v>186804.44999999995</v>
      </c>
      <c r="M49" s="151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" customHeight="1">
      <c r="A53" s="13" t="s">
        <v>19</v>
      </c>
      <c r="B53" s="137" t="s">
        <v>39</v>
      </c>
      <c r="C53" s="133"/>
      <c r="D53" s="133"/>
      <c r="E53" s="133"/>
      <c r="F53" s="133"/>
      <c r="G53" s="133"/>
      <c r="H53" s="133"/>
      <c r="I53" s="134"/>
      <c r="J53" s="137" t="s">
        <v>20</v>
      </c>
      <c r="K53" s="134"/>
      <c r="L53" s="133" t="s">
        <v>22</v>
      </c>
      <c r="M53" s="134"/>
    </row>
    <row r="54" spans="1:13" ht="12" customHeight="1">
      <c r="A54" s="13" t="s">
        <v>2</v>
      </c>
      <c r="B54" s="97" t="s">
        <v>117</v>
      </c>
      <c r="C54" s="98"/>
      <c r="D54" s="98"/>
      <c r="E54" s="98"/>
      <c r="F54" s="98"/>
      <c r="G54" s="98"/>
      <c r="H54" s="98"/>
      <c r="I54" s="99"/>
      <c r="J54" s="137">
        <v>2</v>
      </c>
      <c r="K54" s="134"/>
      <c r="L54" s="133">
        <v>32457.279999999999</v>
      </c>
      <c r="M54" s="134"/>
    </row>
    <row r="55" spans="1:13" ht="12" customHeight="1">
      <c r="A55" s="13" t="s">
        <v>3</v>
      </c>
      <c r="B55" s="97" t="s">
        <v>116</v>
      </c>
      <c r="C55" s="98"/>
      <c r="D55" s="98"/>
      <c r="E55" s="98"/>
      <c r="F55" s="98"/>
      <c r="G55" s="98"/>
      <c r="H55" s="98"/>
      <c r="I55" s="99"/>
      <c r="J55" s="137">
        <v>7</v>
      </c>
      <c r="K55" s="134"/>
      <c r="L55" s="133">
        <v>47624.32</v>
      </c>
      <c r="M55" s="134"/>
    </row>
    <row r="56" spans="1:13" ht="12" customHeight="1">
      <c r="A56" s="14" t="s">
        <v>4</v>
      </c>
      <c r="B56" s="138" t="s">
        <v>57</v>
      </c>
      <c r="C56" s="139"/>
      <c r="D56" s="139"/>
      <c r="E56" s="139"/>
      <c r="F56" s="139"/>
      <c r="G56" s="139"/>
      <c r="H56" s="139"/>
      <c r="I56" s="140"/>
      <c r="J56" s="137"/>
      <c r="K56" s="134"/>
      <c r="L56" s="137"/>
      <c r="M56" s="134"/>
    </row>
    <row r="57" spans="1:13" ht="7.2" customHeight="1"/>
    <row r="58" spans="1:13" ht="27.6" customHeight="1">
      <c r="A58" s="136" t="s">
        <v>67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</row>
    <row r="59" spans="1:13" ht="3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  <row r="60" spans="1:13" ht="19.2" customHeight="1">
      <c r="A60" s="135" t="s">
        <v>46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</row>
    <row r="63" spans="1:13" ht="15.6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</sheetData>
  <mergeCells count="116"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D20:E2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sqref="A1:XFD1048576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71</v>
      </c>
    </row>
    <row r="2" spans="1:4" ht="80.400000000000006" customHeight="1">
      <c r="A2" s="152" t="s">
        <v>72</v>
      </c>
      <c r="B2" s="153"/>
      <c r="C2" s="153"/>
      <c r="D2" s="153"/>
    </row>
    <row r="3" spans="1:4" ht="26.4" customHeight="1">
      <c r="A3" s="30" t="s">
        <v>19</v>
      </c>
      <c r="B3" s="30" t="s">
        <v>73</v>
      </c>
      <c r="C3" s="30" t="s">
        <v>74</v>
      </c>
      <c r="D3" s="31" t="s">
        <v>75</v>
      </c>
    </row>
    <row r="4" spans="1:4" ht="15.6">
      <c r="A4" s="30">
        <v>1</v>
      </c>
      <c r="B4" s="32" t="s">
        <v>76</v>
      </c>
      <c r="C4" s="31"/>
      <c r="D4" s="33"/>
    </row>
    <row r="5" spans="1:4" ht="30.6">
      <c r="A5" s="30"/>
      <c r="B5" s="34" t="s">
        <v>77</v>
      </c>
      <c r="C5" s="30"/>
      <c r="D5" s="33">
        <v>6815</v>
      </c>
    </row>
    <row r="6" spans="1:4" ht="28.8">
      <c r="A6" s="30"/>
      <c r="B6" s="35" t="s">
        <v>78</v>
      </c>
      <c r="C6" s="30" t="s">
        <v>79</v>
      </c>
      <c r="D6" s="33"/>
    </row>
    <row r="7" spans="1:4" ht="15.6">
      <c r="A7" s="30"/>
      <c r="B7" s="35" t="s">
        <v>80</v>
      </c>
      <c r="C7" s="30" t="s">
        <v>81</v>
      </c>
      <c r="D7" s="33"/>
    </row>
    <row r="8" spans="1:4" ht="15.6">
      <c r="A8" s="30"/>
      <c r="B8" s="36" t="s">
        <v>82</v>
      </c>
      <c r="C8" s="30" t="s">
        <v>83</v>
      </c>
      <c r="D8" s="33"/>
    </row>
    <row r="9" spans="1:4" ht="15.6">
      <c r="A9" s="30"/>
      <c r="B9" s="36"/>
      <c r="C9" s="30"/>
      <c r="D9" s="33"/>
    </row>
    <row r="10" spans="1:4" ht="17.399999999999999" customHeight="1">
      <c r="A10" s="30"/>
      <c r="B10" s="34" t="s">
        <v>84</v>
      </c>
      <c r="C10" s="30" t="s">
        <v>85</v>
      </c>
      <c r="D10" s="33">
        <v>61248</v>
      </c>
    </row>
    <row r="11" spans="1:4" ht="15.6">
      <c r="A11" s="30"/>
      <c r="B11" s="34"/>
      <c r="C11" s="30"/>
      <c r="D11" s="33"/>
    </row>
    <row r="12" spans="1:4" ht="15.6">
      <c r="A12" s="30"/>
      <c r="B12" s="37" t="s">
        <v>86</v>
      </c>
      <c r="C12" s="30" t="s">
        <v>87</v>
      </c>
      <c r="D12" s="33">
        <v>4174</v>
      </c>
    </row>
    <row r="13" spans="1:4" ht="15.6">
      <c r="A13" s="30"/>
      <c r="B13" s="34"/>
      <c r="C13" s="30"/>
      <c r="D13" s="33"/>
    </row>
    <row r="14" spans="1:4" ht="15.6">
      <c r="A14" s="30">
        <v>2</v>
      </c>
      <c r="B14" s="32" t="s">
        <v>88</v>
      </c>
      <c r="C14" s="30"/>
      <c r="D14" s="33">
        <v>13215</v>
      </c>
    </row>
    <row r="15" spans="1:4" ht="15.6">
      <c r="A15" s="30"/>
      <c r="B15" s="36" t="s">
        <v>89</v>
      </c>
      <c r="C15" s="30" t="s">
        <v>90</v>
      </c>
      <c r="D15" s="33"/>
    </row>
    <row r="16" spans="1:4" ht="15.6">
      <c r="A16" s="30"/>
      <c r="B16" s="36" t="s">
        <v>91</v>
      </c>
      <c r="C16" s="30" t="s">
        <v>79</v>
      </c>
      <c r="D16" s="33"/>
    </row>
    <row r="17" spans="1:4" ht="30.6" customHeight="1">
      <c r="A17" s="30"/>
      <c r="B17" s="36" t="s">
        <v>92</v>
      </c>
      <c r="C17" s="30" t="s">
        <v>93</v>
      </c>
      <c r="D17" s="33"/>
    </row>
    <row r="18" spans="1:4" ht="30.6" customHeight="1">
      <c r="A18" s="30"/>
      <c r="B18" s="36"/>
      <c r="C18" s="30"/>
      <c r="D18" s="33"/>
    </row>
    <row r="19" spans="1:4" ht="15.6">
      <c r="A19" s="30">
        <v>3</v>
      </c>
      <c r="B19" s="32" t="s">
        <v>94</v>
      </c>
      <c r="C19" s="30"/>
      <c r="D19" s="33"/>
    </row>
    <row r="20" spans="1:4" ht="15.6">
      <c r="A20" s="30"/>
      <c r="B20" s="34"/>
      <c r="C20" s="30"/>
      <c r="D20" s="33"/>
    </row>
    <row r="21" spans="1:4" ht="15.6">
      <c r="A21" s="30"/>
      <c r="B21" s="34" t="s">
        <v>95</v>
      </c>
      <c r="C21" s="30" t="s">
        <v>96</v>
      </c>
      <c r="D21" s="33">
        <v>16470</v>
      </c>
    </row>
    <row r="22" spans="1:4" ht="18" customHeight="1">
      <c r="A22" s="30"/>
      <c r="B22" s="34" t="s">
        <v>97</v>
      </c>
      <c r="C22" s="30" t="s">
        <v>98</v>
      </c>
      <c r="D22" s="33">
        <v>435</v>
      </c>
    </row>
    <row r="23" spans="1:4" ht="28.8" customHeight="1">
      <c r="A23" s="30"/>
      <c r="B23" s="34" t="s">
        <v>99</v>
      </c>
      <c r="C23" s="30" t="s">
        <v>100</v>
      </c>
      <c r="D23" s="33">
        <v>1642</v>
      </c>
    </row>
    <row r="24" spans="1:4" ht="17.399999999999999" customHeight="1">
      <c r="A24" s="30"/>
      <c r="B24" s="34" t="s">
        <v>101</v>
      </c>
      <c r="C24" s="30" t="s">
        <v>81</v>
      </c>
      <c r="D24" s="33">
        <v>307</v>
      </c>
    </row>
    <row r="25" spans="1:4" ht="15.6" customHeight="1">
      <c r="A25" s="30"/>
      <c r="B25" s="32"/>
      <c r="C25" s="30"/>
      <c r="D25" s="33"/>
    </row>
    <row r="26" spans="1:4" ht="15.6" customHeight="1">
      <c r="A26" s="30">
        <v>4</v>
      </c>
      <c r="B26" s="32" t="s">
        <v>102</v>
      </c>
      <c r="C26" s="30"/>
      <c r="D26" s="33"/>
    </row>
    <row r="27" spans="1:4" ht="15.6" customHeight="1">
      <c r="A27" s="30"/>
      <c r="B27" s="34" t="s">
        <v>103</v>
      </c>
      <c r="C27" s="30" t="s">
        <v>104</v>
      </c>
      <c r="D27" s="33">
        <v>1144</v>
      </c>
    </row>
    <row r="28" spans="1:4" ht="33.6" customHeight="1">
      <c r="A28" s="30"/>
      <c r="B28" s="34" t="s">
        <v>105</v>
      </c>
      <c r="C28" s="30" t="s">
        <v>106</v>
      </c>
      <c r="D28" s="33">
        <v>11432</v>
      </c>
    </row>
    <row r="29" spans="1:4" ht="31.8" customHeight="1">
      <c r="A29" s="30"/>
      <c r="B29" s="38" t="s">
        <v>107</v>
      </c>
      <c r="C29" s="30" t="s">
        <v>108</v>
      </c>
      <c r="D29" s="33">
        <v>1137</v>
      </c>
    </row>
    <row r="30" spans="1:4" ht="15.6" customHeight="1">
      <c r="A30" s="30"/>
      <c r="B30" s="38" t="s">
        <v>109</v>
      </c>
      <c r="C30" s="30" t="s">
        <v>110</v>
      </c>
      <c r="D30" s="33">
        <v>12677</v>
      </c>
    </row>
    <row r="31" spans="1:4" ht="27" customHeight="1">
      <c r="A31" s="31"/>
      <c r="B31" s="39" t="s">
        <v>21</v>
      </c>
      <c r="C31" s="30"/>
      <c r="D31" s="40">
        <f>SUM(D4:D30)</f>
        <v>130696</v>
      </c>
    </row>
    <row r="32" spans="1:4" ht="15.6">
      <c r="A32" s="41"/>
      <c r="B32" s="41"/>
      <c r="C32" s="41"/>
    </row>
    <row r="33" spans="1:4" ht="15.6">
      <c r="A33" s="41"/>
      <c r="B33" s="41"/>
      <c r="C33" s="41"/>
    </row>
    <row r="34" spans="1:4" ht="15.6">
      <c r="A34" s="41"/>
      <c r="B34" s="41"/>
      <c r="C34" s="41"/>
    </row>
    <row r="35" spans="1:4" ht="31.2" customHeight="1">
      <c r="A35" s="41"/>
      <c r="B35" s="42" t="s">
        <v>111</v>
      </c>
      <c r="C35" s="43" t="s">
        <v>112</v>
      </c>
      <c r="D35" t="s">
        <v>113</v>
      </c>
    </row>
    <row r="36" spans="1:4" ht="15.6">
      <c r="A36" s="41"/>
      <c r="B36" s="41"/>
      <c r="C36" s="43" t="s">
        <v>114</v>
      </c>
      <c r="D36" s="44" t="s">
        <v>115</v>
      </c>
    </row>
    <row r="37" spans="1:4" ht="26.4" customHeight="1">
      <c r="A37" s="45"/>
      <c r="B37" s="46"/>
      <c r="C37" s="47"/>
    </row>
    <row r="38" spans="1:4">
      <c r="C38" s="48"/>
    </row>
  </sheetData>
  <mergeCells count="1">
    <mergeCell ref="A2:D2"/>
  </mergeCells>
  <pageMargins left="0.7" right="0.7" top="0.37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2016-02-12T08:28:19Z</cp:lastPrinted>
  <dcterms:created xsi:type="dcterms:W3CDTF">2012-10-17T06:04:49Z</dcterms:created>
  <dcterms:modified xsi:type="dcterms:W3CDTF">2016-02-12T10:52:00Z</dcterms:modified>
</cp:coreProperties>
</file>