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L25" i="9"/>
  <c r="J25"/>
  <c r="I25"/>
  <c r="F25"/>
  <c r="D25"/>
  <c r="D34" i="11"/>
  <c r="L45" i="9"/>
  <c r="L34"/>
  <c r="L24"/>
  <c r="J24"/>
  <c r="I24"/>
  <c r="F24"/>
  <c r="L22"/>
  <c r="L23"/>
  <c r="L21"/>
  <c r="I22"/>
  <c r="I23"/>
  <c r="I21"/>
  <c r="L44"/>
  <c r="L48" l="1"/>
</calcChain>
</file>

<file path=xl/sharedStrings.xml><?xml version="1.0" encoding="utf-8"?>
<sst xmlns="http://schemas.openxmlformats.org/spreadsheetml/2006/main" count="133" uniqueCount="120">
  <si>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</si>
  <si>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</si>
  <si>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</si>
  <si>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</si>
  <si>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</si>
  <si>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</si>
  <si>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</si>
  <si>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</si>
  <si>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</si>
  <si>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</si>
  <si>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</si>
  <si>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</si>
  <si>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</si>
  <si>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</si>
  <si>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</si>
  <si>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</si>
  <si>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</si>
  <si>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</si>
  <si>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</si>
  <si>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</si>
  <si>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</si>
  <si>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</si>
  <si>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</si>
  <si>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</si>
  <si>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</si>
  <si>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</si>
  <si>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</si>
  <si>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</si>
  <si>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</si>
  <si>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</si>
  <si>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</si>
  <si>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</si>
  <si>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</si>
  <si>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</si>
  <si>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</si>
  <si>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</si>
  <si>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</si>
  <si>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</si>
  <si>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</si>
  <si>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</si>
  <si>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</si>
  <si>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</si>
  <si>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</si>
  <si>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</si>
  <si>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</si>
  <si>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</si>
  <si>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</si>
  <si>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</si>
  <si>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</si>
  <si>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</si>
  <si>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</si>
  <si>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</si>
  <si>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</si>
  <si>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</si>
  <si>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</si>
  <si>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</si>
  <si>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</si>
  <si>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</si>
  <si>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</si>
  <si>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Боткина,18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</si>
  <si>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</si>
  <si>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</si>
  <si>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</si>
  <si>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Начислено за период с 01.01.2015 г. по 31.12.2015 г.</t>
  </si>
  <si>
    <t>Задолженность на 01.01.2016 г.</t>
  </si>
  <si>
    <t xml:space="preserve">Задолженность жителей по оплате коммунальных ресурсов на 01.01.2016 г. </t>
  </si>
  <si>
    <t>Составлены соглашения о рассрочке платежей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</si>
  <si>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</si>
  <si>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Остаток неизрасходованных средств (+) ;перерасход   (-) на 01.01.2016 г. по СРЖ</t>
  </si>
  <si>
    <t>гр.6=гр.4-гр.5</t>
  </si>
  <si>
    <t>Прочие поступления</t>
  </si>
  <si>
    <t>Оплачено 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</si>
  <si>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</si>
  <si>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Боткина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</si>
  <si>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</si>
  <si>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</si>
  <si>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</si>
  <si>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</si>
  <si>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</si>
  <si>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</si>
  <si>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4,2 м.</t>
  </si>
  <si>
    <t>регулировка ц/о</t>
  </si>
  <si>
    <t>10 м.</t>
  </si>
  <si>
    <t>смена приборов отопления</t>
  </si>
  <si>
    <t>1 шт.</t>
  </si>
  <si>
    <t>смена задвижек</t>
  </si>
  <si>
    <t>3 шт.</t>
  </si>
  <si>
    <t>смена конуса</t>
  </si>
  <si>
    <t>Подготовка системы ц/о к зиме</t>
  </si>
  <si>
    <t>1 дом</t>
  </si>
  <si>
    <t>Ремонт канализации</t>
  </si>
  <si>
    <t>в том числе прочистка труб</t>
  </si>
  <si>
    <t>15 м.</t>
  </si>
  <si>
    <t>Электромонтажные работы</t>
  </si>
  <si>
    <t>смена светодиодных светильников с датчиками движения</t>
  </si>
  <si>
    <t>Общестроительные работы</t>
  </si>
  <si>
    <t>Ремонт водосточных труб</t>
  </si>
  <si>
    <t>4,4 м.</t>
  </si>
  <si>
    <t>Ремонт кровли</t>
  </si>
  <si>
    <t>6,4 м2</t>
  </si>
  <si>
    <t>Прочистка вентиляции</t>
  </si>
  <si>
    <t>1,5 м.</t>
  </si>
  <si>
    <t>Смена оконных блоков на пластиковые</t>
  </si>
  <si>
    <t>10 шт.</t>
  </si>
  <si>
    <t>Ремонт стены в подъезде № 4</t>
  </si>
  <si>
    <t>3 м2</t>
  </si>
  <si>
    <t>Изготовление и установка решёток на  окна</t>
  </si>
  <si>
    <t>6 шт.</t>
  </si>
  <si>
    <t>Разборка сараев и очистка подвального помещения</t>
  </si>
  <si>
    <t>Смена замков</t>
  </si>
  <si>
    <t>Прочие работы</t>
  </si>
  <si>
    <t>Благоустройство</t>
  </si>
  <si>
    <t>Спиливание деревьев</t>
  </si>
  <si>
    <t>16 м3 кряжей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</si>
  <si>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</si>
  <si>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</si>
  <si>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</si>
  <si>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</si>
  <si>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</si>
  <si>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кв.4,17,32,33,52,66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</si>
</sst>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2" fontId="0" fillId="0" borderId="0" xfId="0" applyNumberFormat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16" workbookViewId="0">
      <selection activeCell="L45" sqref="L45:M45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6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.6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>
      <c r="A3" s="148" t="s">
        <v>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7.8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4.8" customHeight="1"/>
    <row r="7" spans="1:13" ht="13.2" customHeight="1">
      <c r="A7" s="150" t="s">
        <v>42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2.6" customHeight="1">
      <c r="A8" s="151" t="s">
        <v>24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>
      <c r="A9" s="151" t="s">
        <v>62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>
      <c r="A10" s="152" t="s">
        <v>59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3">
        <v>400831.06</v>
      </c>
      <c r="M13" s="5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11" t="s">
        <v>30</v>
      </c>
      <c r="B15" s="111"/>
      <c r="C15" s="111"/>
      <c r="D15" s="111"/>
      <c r="E15" s="111"/>
      <c r="F15" s="111"/>
      <c r="G15" s="111"/>
      <c r="H15" s="111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1" t="s">
        <v>25</v>
      </c>
      <c r="B17" s="122"/>
      <c r="C17" s="123"/>
      <c r="D17" s="130" t="s">
        <v>50</v>
      </c>
      <c r="E17" s="131"/>
      <c r="F17" s="134" t="s">
        <v>63</v>
      </c>
      <c r="G17" s="135"/>
      <c r="H17" s="136"/>
      <c r="I17" s="144" t="s">
        <v>58</v>
      </c>
      <c r="J17" s="135" t="s">
        <v>71</v>
      </c>
      <c r="K17" s="136"/>
      <c r="L17" s="130" t="s">
        <v>64</v>
      </c>
      <c r="M17" s="131"/>
    </row>
    <row r="18" spans="1:13" ht="29.4" customHeight="1">
      <c r="A18" s="124"/>
      <c r="B18" s="125"/>
      <c r="C18" s="126"/>
      <c r="D18" s="132"/>
      <c r="E18" s="133"/>
      <c r="F18" s="137"/>
      <c r="G18" s="138"/>
      <c r="H18" s="139"/>
      <c r="I18" s="145"/>
      <c r="J18" s="138"/>
      <c r="K18" s="139"/>
      <c r="L18" s="132"/>
      <c r="M18" s="133"/>
    </row>
    <row r="19" spans="1:13" ht="10.8" customHeight="1">
      <c r="A19" s="127"/>
      <c r="B19" s="128"/>
      <c r="C19" s="129"/>
      <c r="D19" s="140" t="s">
        <v>29</v>
      </c>
      <c r="E19" s="141"/>
      <c r="F19" s="57" t="s">
        <v>29</v>
      </c>
      <c r="G19" s="59"/>
      <c r="H19" s="58"/>
      <c r="I19" s="26" t="s">
        <v>29</v>
      </c>
      <c r="J19" s="57" t="s">
        <v>29</v>
      </c>
      <c r="K19" s="58"/>
      <c r="L19" s="142" t="s">
        <v>29</v>
      </c>
      <c r="M19" s="143"/>
    </row>
    <row r="20" spans="1:13" ht="10.8" customHeight="1">
      <c r="A20" s="54">
        <v>1</v>
      </c>
      <c r="B20" s="55"/>
      <c r="C20" s="56"/>
      <c r="D20" s="57">
        <v>2</v>
      </c>
      <c r="E20" s="58"/>
      <c r="F20" s="57">
        <v>3</v>
      </c>
      <c r="G20" s="59"/>
      <c r="H20" s="58"/>
      <c r="I20" s="26" t="s">
        <v>57</v>
      </c>
      <c r="J20" s="57">
        <v>5</v>
      </c>
      <c r="K20" s="58"/>
      <c r="L20" s="57" t="s">
        <v>69</v>
      </c>
      <c r="M20" s="58"/>
    </row>
    <row r="21" spans="1:13" ht="12" customHeight="1">
      <c r="A21" s="114" t="s">
        <v>26</v>
      </c>
      <c r="B21" s="115"/>
      <c r="C21" s="116"/>
      <c r="D21" s="117">
        <v>164518.51</v>
      </c>
      <c r="E21" s="118"/>
      <c r="F21" s="112">
        <v>566778.69999999995</v>
      </c>
      <c r="G21" s="119"/>
      <c r="H21" s="113"/>
      <c r="I21" s="25">
        <f>D21+F21</f>
        <v>731297.21</v>
      </c>
      <c r="J21" s="112">
        <v>542958.04</v>
      </c>
      <c r="K21" s="113"/>
      <c r="L21" s="117">
        <f>I21-J21</f>
        <v>188339.16999999993</v>
      </c>
      <c r="M21" s="118"/>
    </row>
    <row r="22" spans="1:13" ht="12" customHeight="1">
      <c r="A22" s="62" t="s">
        <v>27</v>
      </c>
      <c r="B22" s="63"/>
      <c r="C22" s="64"/>
      <c r="D22" s="117">
        <v>279870.51</v>
      </c>
      <c r="E22" s="118"/>
      <c r="F22" s="112">
        <v>1101202.55</v>
      </c>
      <c r="G22" s="119"/>
      <c r="H22" s="113"/>
      <c r="I22" s="25">
        <f t="shared" ref="I22:I24" si="0">D22+F22</f>
        <v>1381073.06</v>
      </c>
      <c r="J22" s="112">
        <v>1026767.42</v>
      </c>
      <c r="K22" s="113"/>
      <c r="L22" s="117">
        <f t="shared" ref="L22:L23" si="1">I22-J22</f>
        <v>354305.64</v>
      </c>
      <c r="M22" s="118"/>
    </row>
    <row r="23" spans="1:13" ht="12" customHeight="1">
      <c r="A23" s="6" t="s">
        <v>28</v>
      </c>
      <c r="B23" s="7"/>
      <c r="C23" s="8"/>
      <c r="D23" s="117">
        <v>0</v>
      </c>
      <c r="E23" s="118"/>
      <c r="F23" s="112">
        <v>0</v>
      </c>
      <c r="G23" s="119"/>
      <c r="H23" s="113"/>
      <c r="I23" s="25">
        <f t="shared" si="0"/>
        <v>0</v>
      </c>
      <c r="J23" s="112">
        <v>0</v>
      </c>
      <c r="K23" s="113"/>
      <c r="L23" s="117">
        <f t="shared" si="1"/>
        <v>0</v>
      </c>
      <c r="M23" s="118"/>
    </row>
    <row r="24" spans="1:13" ht="12" customHeight="1">
      <c r="A24" s="62" t="s">
        <v>70</v>
      </c>
      <c r="B24" s="63"/>
      <c r="C24" s="64"/>
      <c r="D24" s="117">
        <v>0</v>
      </c>
      <c r="E24" s="118"/>
      <c r="F24" s="112">
        <f>5202.72*2</f>
        <v>10405.44</v>
      </c>
      <c r="G24" s="119"/>
      <c r="H24" s="113"/>
      <c r="I24" s="25">
        <f t="shared" si="0"/>
        <v>10405.44</v>
      </c>
      <c r="J24" s="112">
        <f>I24</f>
        <v>10405.44</v>
      </c>
      <c r="K24" s="113"/>
      <c r="L24" s="117">
        <f t="shared" ref="L24" si="2">I24-J24</f>
        <v>0</v>
      </c>
      <c r="M24" s="118"/>
    </row>
    <row r="25" spans="1:13" ht="11.4" customHeight="1">
      <c r="A25" s="62" t="s">
        <v>21</v>
      </c>
      <c r="B25" s="63"/>
      <c r="C25" s="64"/>
      <c r="D25" s="117">
        <f>D21+D22+D23+D24</f>
        <v>444389.02</v>
      </c>
      <c r="E25" s="118"/>
      <c r="F25" s="119">
        <f>F21+F22+F23+F24</f>
        <v>1678386.69</v>
      </c>
      <c r="G25" s="119"/>
      <c r="H25" s="113"/>
      <c r="I25" s="25">
        <f>I21+I22+I23+I24</f>
        <v>2122775.71</v>
      </c>
      <c r="J25" s="112">
        <f>J21+J22+J23+J24</f>
        <v>1580130.9</v>
      </c>
      <c r="K25" s="113"/>
      <c r="L25" s="120">
        <f>L21+L22+L23+L24</f>
        <v>542644.80999999994</v>
      </c>
      <c r="M25" s="118"/>
    </row>
    <row r="26" spans="1:13" ht="7.8" customHeight="1"/>
    <row r="27" spans="1:13" ht="15.6">
      <c r="A27" s="111" t="s">
        <v>32</v>
      </c>
      <c r="B27" s="111"/>
      <c r="C27" s="111"/>
      <c r="D27" s="111"/>
      <c r="E27" s="111"/>
      <c r="F27" s="111"/>
      <c r="G27" s="111"/>
      <c r="H27" s="111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6" t="s">
        <v>19</v>
      </c>
      <c r="B29" s="98" t="s">
        <v>0</v>
      </c>
      <c r="C29" s="99"/>
      <c r="D29" s="99"/>
      <c r="E29" s="99"/>
      <c r="F29" s="99"/>
      <c r="G29" s="99"/>
      <c r="H29" s="99"/>
      <c r="I29" s="100"/>
      <c r="J29" s="98" t="s">
        <v>15</v>
      </c>
      <c r="K29" s="100"/>
      <c r="L29" s="104" t="s">
        <v>33</v>
      </c>
      <c r="M29" s="105"/>
    </row>
    <row r="30" spans="1:13" ht="10.199999999999999" customHeight="1">
      <c r="A30" s="97"/>
      <c r="B30" s="101"/>
      <c r="C30" s="102"/>
      <c r="D30" s="102"/>
      <c r="E30" s="102"/>
      <c r="F30" s="102"/>
      <c r="G30" s="102"/>
      <c r="H30" s="102"/>
      <c r="I30" s="103"/>
      <c r="J30" s="101"/>
      <c r="K30" s="103"/>
      <c r="L30" s="106"/>
      <c r="M30" s="107"/>
    </row>
    <row r="31" spans="1:13">
      <c r="A31" s="108" t="s">
        <v>34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1:13">
      <c r="A32" s="21" t="s">
        <v>2</v>
      </c>
      <c r="B32" s="80" t="s">
        <v>51</v>
      </c>
      <c r="C32" s="81"/>
      <c r="D32" s="81"/>
      <c r="E32" s="81"/>
      <c r="F32" s="81"/>
      <c r="G32" s="81"/>
      <c r="H32" s="81"/>
      <c r="I32" s="82"/>
      <c r="J32" s="83"/>
      <c r="K32" s="84"/>
      <c r="L32" s="85">
        <v>38686.800000000003</v>
      </c>
      <c r="M32" s="86"/>
    </row>
    <row r="33" spans="1:15">
      <c r="A33" s="21" t="s">
        <v>3</v>
      </c>
      <c r="B33" s="80" t="s">
        <v>23</v>
      </c>
      <c r="C33" s="81"/>
      <c r="D33" s="81"/>
      <c r="E33" s="81"/>
      <c r="F33" s="81"/>
      <c r="G33" s="81"/>
      <c r="H33" s="81"/>
      <c r="I33" s="82"/>
      <c r="J33" s="83" t="s">
        <v>16</v>
      </c>
      <c r="K33" s="84"/>
      <c r="L33" s="83">
        <v>27854.5</v>
      </c>
      <c r="M33" s="84"/>
    </row>
    <row r="34" spans="1:15" ht="24.6" customHeight="1">
      <c r="A34" s="21" t="s">
        <v>4</v>
      </c>
      <c r="B34" s="91" t="s">
        <v>61</v>
      </c>
      <c r="C34" s="92"/>
      <c r="D34" s="92"/>
      <c r="E34" s="92"/>
      <c r="F34" s="92"/>
      <c r="G34" s="92"/>
      <c r="H34" s="92"/>
      <c r="I34" s="93"/>
      <c r="J34" s="83"/>
      <c r="K34" s="84"/>
      <c r="L34" s="85">
        <f>409881+90751</f>
        <v>500632</v>
      </c>
      <c r="M34" s="86"/>
    </row>
    <row r="35" spans="1:15" ht="19.2" customHeight="1">
      <c r="A35" s="22" t="s">
        <v>5</v>
      </c>
      <c r="B35" s="81" t="s">
        <v>52</v>
      </c>
      <c r="C35" s="81"/>
      <c r="D35" s="81"/>
      <c r="E35" s="81"/>
      <c r="F35" s="81"/>
      <c r="G35" s="81"/>
      <c r="H35" s="81"/>
      <c r="I35" s="82"/>
      <c r="J35" s="83"/>
      <c r="K35" s="84"/>
      <c r="L35" s="90">
        <v>40621.14</v>
      </c>
      <c r="M35" s="84"/>
    </row>
    <row r="36" spans="1:15" ht="24" customHeight="1">
      <c r="A36" s="22" t="s">
        <v>6</v>
      </c>
      <c r="B36" s="91" t="s">
        <v>53</v>
      </c>
      <c r="C36" s="92"/>
      <c r="D36" s="92"/>
      <c r="E36" s="92"/>
      <c r="F36" s="92"/>
      <c r="G36" s="92"/>
      <c r="H36" s="92"/>
      <c r="I36" s="93"/>
      <c r="J36" s="94" t="s">
        <v>47</v>
      </c>
      <c r="K36" s="95"/>
      <c r="L36" s="83">
        <v>14700.98</v>
      </c>
      <c r="M36" s="84"/>
    </row>
    <row r="37" spans="1:15">
      <c r="A37" s="22" t="s">
        <v>7</v>
      </c>
      <c r="B37" s="81" t="s">
        <v>60</v>
      </c>
      <c r="C37" s="81"/>
      <c r="D37" s="81"/>
      <c r="E37" s="81"/>
      <c r="F37" s="81"/>
      <c r="G37" s="81"/>
      <c r="H37" s="81"/>
      <c r="I37" s="82"/>
      <c r="J37" s="83" t="s">
        <v>17</v>
      </c>
      <c r="K37" s="84"/>
      <c r="L37" s="85">
        <v>6828.68</v>
      </c>
      <c r="M37" s="86"/>
    </row>
    <row r="38" spans="1:15">
      <c r="A38" s="87" t="s">
        <v>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15">
      <c r="A39" s="23" t="s">
        <v>8</v>
      </c>
      <c r="B39" s="80" t="s">
        <v>54</v>
      </c>
      <c r="C39" s="81"/>
      <c r="D39" s="81"/>
      <c r="E39" s="81"/>
      <c r="F39" s="81"/>
      <c r="G39" s="81"/>
      <c r="H39" s="81"/>
      <c r="I39" s="82"/>
      <c r="J39" s="83"/>
      <c r="K39" s="84"/>
      <c r="L39" s="90">
        <v>41882.269999999997</v>
      </c>
      <c r="M39" s="84"/>
    </row>
    <row r="40" spans="1:15">
      <c r="A40" s="23" t="s">
        <v>9</v>
      </c>
      <c r="B40" s="80" t="s">
        <v>55</v>
      </c>
      <c r="C40" s="81"/>
      <c r="D40" s="81"/>
      <c r="E40" s="81"/>
      <c r="F40" s="81"/>
      <c r="G40" s="81"/>
      <c r="H40" s="81"/>
      <c r="I40" s="82"/>
      <c r="J40" s="83"/>
      <c r="K40" s="84"/>
      <c r="L40" s="83">
        <v>82742.94</v>
      </c>
      <c r="M40" s="84"/>
    </row>
    <row r="41" spans="1:15">
      <c r="A41" s="23" t="s">
        <v>10</v>
      </c>
      <c r="B41" s="80" t="s">
        <v>56</v>
      </c>
      <c r="C41" s="81"/>
      <c r="D41" s="81"/>
      <c r="E41" s="81"/>
      <c r="F41" s="81"/>
      <c r="G41" s="81"/>
      <c r="H41" s="81"/>
      <c r="I41" s="82"/>
      <c r="J41" s="83" t="s">
        <v>18</v>
      </c>
      <c r="K41" s="84"/>
      <c r="L41" s="85">
        <v>1876.18</v>
      </c>
      <c r="M41" s="86"/>
    </row>
    <row r="42" spans="1:15">
      <c r="A42" s="23" t="s">
        <v>11</v>
      </c>
      <c r="B42" s="80" t="s">
        <v>36</v>
      </c>
      <c r="C42" s="81"/>
      <c r="D42" s="81"/>
      <c r="E42" s="81"/>
      <c r="F42" s="81"/>
      <c r="G42" s="81"/>
      <c r="H42" s="81"/>
      <c r="I42" s="82"/>
      <c r="J42" s="83"/>
      <c r="K42" s="84"/>
      <c r="L42" s="83">
        <v>40621.14</v>
      </c>
      <c r="M42" s="84"/>
    </row>
    <row r="43" spans="1:15">
      <c r="A43" s="24" t="s">
        <v>12</v>
      </c>
      <c r="B43" s="80" t="s">
        <v>37</v>
      </c>
      <c r="C43" s="81"/>
      <c r="D43" s="81"/>
      <c r="E43" s="81"/>
      <c r="F43" s="81"/>
      <c r="G43" s="81"/>
      <c r="H43" s="81"/>
      <c r="I43" s="82"/>
      <c r="J43" s="83"/>
      <c r="K43" s="84"/>
      <c r="L43" s="83">
        <v>8511.1</v>
      </c>
      <c r="M43" s="84"/>
    </row>
    <row r="44" spans="1:15" ht="13.8" customHeight="1">
      <c r="A44" s="9" t="s">
        <v>13</v>
      </c>
      <c r="B44" s="70" t="s">
        <v>38</v>
      </c>
      <c r="C44" s="71"/>
      <c r="D44" s="71"/>
      <c r="E44" s="71"/>
      <c r="F44" s="71"/>
      <c r="G44" s="71"/>
      <c r="H44" s="71"/>
      <c r="I44" s="72"/>
      <c r="J44" s="73"/>
      <c r="K44" s="74"/>
      <c r="L44" s="73">
        <f>L32+L33+L34+L35+L36+L37+L39+L40+L41+L42+L43</f>
        <v>804957.7300000001</v>
      </c>
      <c r="M44" s="74"/>
    </row>
    <row r="45" spans="1:15">
      <c r="A45" s="29" t="s">
        <v>14</v>
      </c>
      <c r="B45" s="30" t="s">
        <v>68</v>
      </c>
      <c r="C45" s="30"/>
      <c r="D45" s="30"/>
      <c r="E45" s="30"/>
      <c r="F45" s="30"/>
      <c r="G45" s="30"/>
      <c r="H45" s="30"/>
      <c r="I45" s="30"/>
      <c r="J45" s="31"/>
      <c r="K45" s="31"/>
      <c r="L45" s="75">
        <f>J21-L44+L13+J24</f>
        <v>149236.80999999994</v>
      </c>
      <c r="M45" s="76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49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77" t="s">
        <v>65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>
        <f>L22+L23</f>
        <v>354305.64</v>
      </c>
      <c r="M48" s="79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65" t="s">
        <v>40</v>
      </c>
      <c r="C52" s="69"/>
      <c r="D52" s="69"/>
      <c r="E52" s="69"/>
      <c r="F52" s="69"/>
      <c r="G52" s="69"/>
      <c r="H52" s="69"/>
      <c r="I52" s="66"/>
      <c r="J52" s="65" t="s">
        <v>20</v>
      </c>
      <c r="K52" s="66"/>
      <c r="L52" s="69" t="s">
        <v>22</v>
      </c>
      <c r="M52" s="66"/>
    </row>
    <row r="53" spans="1:13">
      <c r="A53" s="16" t="s">
        <v>2</v>
      </c>
      <c r="B53" s="62" t="s">
        <v>66</v>
      </c>
      <c r="C53" s="63"/>
      <c r="D53" s="63"/>
      <c r="E53" s="63"/>
      <c r="F53" s="63"/>
      <c r="G53" s="63"/>
      <c r="H53" s="63"/>
      <c r="I53" s="64"/>
      <c r="J53" s="65"/>
      <c r="K53" s="66"/>
      <c r="L53" s="69"/>
      <c r="M53" s="66"/>
    </row>
    <row r="54" spans="1:13" ht="13.2" customHeight="1">
      <c r="A54" s="16" t="s">
        <v>3</v>
      </c>
      <c r="B54" s="62" t="s">
        <v>119</v>
      </c>
      <c r="C54" s="63"/>
      <c r="D54" s="63"/>
      <c r="E54" s="63"/>
      <c r="F54" s="63"/>
      <c r="G54" s="63"/>
      <c r="H54" s="63"/>
      <c r="I54" s="64"/>
      <c r="J54" s="65">
        <v>6</v>
      </c>
      <c r="K54" s="66"/>
      <c r="L54" s="67">
        <v>270983.63</v>
      </c>
      <c r="M54" s="68"/>
    </row>
    <row r="55" spans="1:13">
      <c r="A55" s="17" t="s">
        <v>4</v>
      </c>
      <c r="B55" s="62" t="s">
        <v>41</v>
      </c>
      <c r="C55" s="63"/>
      <c r="D55" s="63"/>
      <c r="E55" s="63"/>
      <c r="F55" s="63"/>
      <c r="G55" s="63"/>
      <c r="H55" s="63"/>
      <c r="I55" s="64"/>
      <c r="J55" s="65"/>
      <c r="K55" s="66"/>
      <c r="L55" s="65"/>
      <c r="M55" s="66"/>
    </row>
    <row r="56" spans="1:13" ht="7.2" customHeight="1"/>
    <row r="57" spans="1:13" ht="27.6" customHeight="1">
      <c r="A57" s="61" t="s">
        <v>67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3.8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5.6">
      <c r="A59" s="60" t="s">
        <v>48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2" spans="1:13" ht="15.6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</sheetData>
  <mergeCells count="112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opLeftCell="A34" workbookViewId="0">
      <selection activeCell="C36" sqref="C3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5" ht="16.8" customHeight="1">
      <c r="D1" s="32" t="s">
        <v>72</v>
      </c>
    </row>
    <row r="2" spans="1:5" ht="73.8" customHeight="1">
      <c r="A2" s="153" t="s">
        <v>73</v>
      </c>
      <c r="B2" s="153"/>
      <c r="C2" s="153"/>
      <c r="D2" s="153"/>
    </row>
    <row r="3" spans="1:5" ht="26.4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5" ht="15.6">
      <c r="A4" s="33">
        <v>1</v>
      </c>
      <c r="B4" s="35" t="s">
        <v>77</v>
      </c>
      <c r="C4" s="34"/>
      <c r="D4" s="36"/>
    </row>
    <row r="5" spans="1:5" ht="30.6">
      <c r="A5" s="33"/>
      <c r="B5" s="37" t="s">
        <v>78</v>
      </c>
      <c r="C5" s="33"/>
      <c r="D5" s="36">
        <v>32545</v>
      </c>
      <c r="E5" s="38"/>
    </row>
    <row r="6" spans="1:5" ht="28.8">
      <c r="A6" s="33"/>
      <c r="B6" s="39" t="s">
        <v>79</v>
      </c>
      <c r="C6" s="33" t="s">
        <v>80</v>
      </c>
      <c r="D6" s="36"/>
    </row>
    <row r="7" spans="1:5" ht="15.6">
      <c r="A7" s="33"/>
      <c r="B7" s="39" t="s">
        <v>81</v>
      </c>
      <c r="C7" s="33" t="s">
        <v>82</v>
      </c>
      <c r="D7" s="36"/>
    </row>
    <row r="8" spans="1:5" ht="15.6">
      <c r="A8" s="33"/>
      <c r="B8" s="39" t="s">
        <v>83</v>
      </c>
      <c r="C8" s="33" t="s">
        <v>84</v>
      </c>
      <c r="D8" s="36"/>
    </row>
    <row r="9" spans="1:5" ht="15.6">
      <c r="A9" s="33"/>
      <c r="B9" s="40" t="s">
        <v>85</v>
      </c>
      <c r="C9" s="33" t="s">
        <v>86</v>
      </c>
      <c r="D9" s="36"/>
    </row>
    <row r="10" spans="1:5" ht="15.6">
      <c r="A10" s="33"/>
      <c r="B10" s="40" t="s">
        <v>87</v>
      </c>
      <c r="C10" s="33" t="s">
        <v>84</v>
      </c>
      <c r="D10" s="36"/>
    </row>
    <row r="11" spans="1:5" ht="15.6">
      <c r="A11" s="33"/>
      <c r="B11" s="40"/>
      <c r="C11" s="33"/>
      <c r="D11" s="36"/>
    </row>
    <row r="12" spans="1:5" ht="17.399999999999999" customHeight="1">
      <c r="A12" s="33"/>
      <c r="B12" s="37" t="s">
        <v>88</v>
      </c>
      <c r="C12" s="33" t="s">
        <v>89</v>
      </c>
      <c r="D12" s="36">
        <v>54804</v>
      </c>
    </row>
    <row r="13" spans="1:5" ht="15.6">
      <c r="A13" s="33"/>
      <c r="B13" s="37"/>
      <c r="C13" s="33"/>
      <c r="D13" s="36"/>
    </row>
    <row r="14" spans="1:5" ht="15.6">
      <c r="A14" s="33"/>
      <c r="B14" s="37" t="s">
        <v>90</v>
      </c>
      <c r="C14" s="33"/>
      <c r="D14" s="36">
        <v>1475</v>
      </c>
    </row>
    <row r="15" spans="1:5" ht="15.6">
      <c r="A15" s="33"/>
      <c r="B15" s="40" t="s">
        <v>91</v>
      </c>
      <c r="C15" s="33" t="s">
        <v>92</v>
      </c>
      <c r="D15" s="36"/>
    </row>
    <row r="16" spans="1:5" ht="15.6">
      <c r="A16" s="33"/>
      <c r="B16" s="37"/>
      <c r="C16" s="33"/>
      <c r="D16" s="36"/>
    </row>
    <row r="17" spans="1:4" ht="15.6">
      <c r="A17" s="33">
        <v>2</v>
      </c>
      <c r="B17" s="35" t="s">
        <v>93</v>
      </c>
      <c r="C17" s="33"/>
      <c r="D17" s="36">
        <v>1927</v>
      </c>
    </row>
    <row r="18" spans="1:4" ht="30.6" customHeight="1">
      <c r="A18" s="33"/>
      <c r="B18" s="40" t="s">
        <v>94</v>
      </c>
      <c r="C18" s="33" t="s">
        <v>84</v>
      </c>
      <c r="D18" s="36"/>
    </row>
    <row r="19" spans="1:4" ht="16.2" customHeight="1">
      <c r="A19" s="33"/>
      <c r="B19" s="40"/>
      <c r="C19" s="33"/>
      <c r="D19" s="36"/>
    </row>
    <row r="20" spans="1:4" ht="15.6">
      <c r="A20" s="33">
        <v>3</v>
      </c>
      <c r="B20" s="35" t="s">
        <v>95</v>
      </c>
      <c r="C20" s="33"/>
      <c r="D20" s="36"/>
    </row>
    <row r="21" spans="1:4" ht="18" customHeight="1">
      <c r="A21" s="33"/>
      <c r="B21" s="37" t="s">
        <v>96</v>
      </c>
      <c r="C21" s="33" t="s">
        <v>97</v>
      </c>
      <c r="D21" s="36">
        <v>2409</v>
      </c>
    </row>
    <row r="22" spans="1:4" ht="15.6">
      <c r="A22" s="33"/>
      <c r="B22" s="37" t="s">
        <v>98</v>
      </c>
      <c r="C22" s="33" t="s">
        <v>99</v>
      </c>
      <c r="D22" s="36">
        <v>2674</v>
      </c>
    </row>
    <row r="23" spans="1:4" ht="18" customHeight="1">
      <c r="A23" s="33"/>
      <c r="B23" s="37" t="s">
        <v>100</v>
      </c>
      <c r="C23" s="33" t="s">
        <v>101</v>
      </c>
      <c r="D23" s="36">
        <v>79</v>
      </c>
    </row>
    <row r="24" spans="1:4" ht="29.4" customHeight="1">
      <c r="A24" s="33"/>
      <c r="B24" s="37" t="s">
        <v>102</v>
      </c>
      <c r="C24" s="33" t="s">
        <v>103</v>
      </c>
      <c r="D24" s="36">
        <v>117300</v>
      </c>
    </row>
    <row r="25" spans="1:4" ht="18" customHeight="1">
      <c r="A25" s="33"/>
      <c r="B25" s="37" t="s">
        <v>104</v>
      </c>
      <c r="C25" s="33" t="s">
        <v>105</v>
      </c>
      <c r="D25" s="36">
        <v>3884</v>
      </c>
    </row>
    <row r="26" spans="1:4" ht="31.8" customHeight="1">
      <c r="A26" s="33"/>
      <c r="B26" s="37" t="s">
        <v>106</v>
      </c>
      <c r="C26" s="33" t="s">
        <v>107</v>
      </c>
      <c r="D26" s="36">
        <v>9462</v>
      </c>
    </row>
    <row r="27" spans="1:4" ht="30.6">
      <c r="A27" s="33"/>
      <c r="B27" s="37" t="s">
        <v>108</v>
      </c>
      <c r="C27" s="33"/>
      <c r="D27" s="36">
        <v>248781</v>
      </c>
    </row>
    <row r="28" spans="1:4" ht="15.6">
      <c r="A28" s="33"/>
      <c r="B28" s="37" t="s">
        <v>109</v>
      </c>
      <c r="C28" s="33" t="s">
        <v>84</v>
      </c>
      <c r="D28" s="36">
        <v>182</v>
      </c>
    </row>
    <row r="29" spans="1:4" ht="15.6">
      <c r="A29" s="33"/>
      <c r="B29" s="37"/>
      <c r="C29" s="33"/>
      <c r="D29" s="36"/>
    </row>
    <row r="30" spans="1:4" ht="15.6" customHeight="1">
      <c r="A30" s="33">
        <v>4</v>
      </c>
      <c r="B30" s="35" t="s">
        <v>110</v>
      </c>
      <c r="C30" s="33"/>
      <c r="D30" s="36">
        <v>911</v>
      </c>
    </row>
    <row r="31" spans="1:4" ht="15.6" customHeight="1">
      <c r="A31" s="33"/>
      <c r="B31" s="35"/>
      <c r="C31" s="33"/>
      <c r="D31" s="36"/>
    </row>
    <row r="32" spans="1:4" ht="15.6" customHeight="1">
      <c r="A32" s="33">
        <v>5</v>
      </c>
      <c r="B32" s="35" t="s">
        <v>111</v>
      </c>
      <c r="C32" s="33"/>
      <c r="D32" s="36"/>
    </row>
    <row r="33" spans="1:4" ht="29.4" customHeight="1">
      <c r="A33" s="33"/>
      <c r="B33" s="41" t="s">
        <v>112</v>
      </c>
      <c r="C33" s="42" t="s">
        <v>113</v>
      </c>
      <c r="D33" s="36">
        <v>24199</v>
      </c>
    </row>
    <row r="34" spans="1:4" ht="22.8" customHeight="1">
      <c r="A34" s="34"/>
      <c r="B34" s="43" t="s">
        <v>21</v>
      </c>
      <c r="C34" s="33"/>
      <c r="D34" s="44">
        <f>SUM(D5:D33)</f>
        <v>500632</v>
      </c>
    </row>
    <row r="35" spans="1:4" ht="15.6">
      <c r="A35" s="45"/>
      <c r="B35" s="45"/>
      <c r="C35" s="45"/>
    </row>
    <row r="36" spans="1:4" ht="31.2" customHeight="1">
      <c r="A36" s="45"/>
      <c r="B36" s="46" t="s">
        <v>114</v>
      </c>
      <c r="C36" s="47" t="s">
        <v>115</v>
      </c>
      <c r="D36" t="s">
        <v>116</v>
      </c>
    </row>
    <row r="37" spans="1:4" ht="15.6">
      <c r="A37" s="45"/>
      <c r="B37" s="45"/>
      <c r="C37" s="47" t="s">
        <v>117</v>
      </c>
      <c r="D37" s="48" t="s">
        <v>118</v>
      </c>
    </row>
    <row r="38" spans="1:4" ht="26.4" customHeight="1">
      <c r="A38" s="49"/>
      <c r="B38" s="50"/>
      <c r="C38" s="51"/>
    </row>
    <row r="39" spans="1:4">
      <c r="C39" s="52"/>
    </row>
  </sheetData>
  <mergeCells count="1">
    <mergeCell ref="A2:D2"/>
  </mergeCells>
  <pageMargins left="0.7" right="0.7" top="0.35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2016-02-09T06:48:44Z</cp:lastPrinted>
  <dcterms:created xsi:type="dcterms:W3CDTF">2012-10-17T06:04:49Z</dcterms:created>
  <dcterms:modified xsi:type="dcterms:W3CDTF">2016-03-11T08:43:01Z</dcterms:modified>
</cp:coreProperties>
</file>