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17" i="11"/>
  <c r="L35" i="9"/>
  <c r="J21" l="1"/>
  <c r="L25"/>
  <c r="J26"/>
  <c r="F26"/>
  <c r="D26"/>
  <c r="J25"/>
  <c r="I25"/>
  <c r="F25"/>
  <c r="I24"/>
  <c r="L24" s="1"/>
  <c r="I22"/>
  <c r="L22" s="1"/>
  <c r="I23"/>
  <c r="L23" s="1"/>
  <c r="I21"/>
  <c r="L21" s="1"/>
  <c r="L45"/>
  <c r="L46" s="1"/>
  <c r="I26" l="1"/>
  <c r="L26"/>
  <c r="L49"/>
</calcChain>
</file>

<file path=xl/sharedStrings.xml><?xml version="1.0" encoding="utf-8"?>
<sst xmlns="http://schemas.openxmlformats.org/spreadsheetml/2006/main" count="111" uniqueCount="101">
  <si>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</si>
  <si>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</si>
  <si>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</si>
  <si>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</si>
  <si>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</si>
  <si>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</si>
  <si>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</si>
  <si>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</si>
  <si>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</si>
  <si>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</si>
  <si>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</si>
  <si>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</si>
  <si>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</si>
  <si>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</si>
  <si>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</si>
  <si>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</si>
  <si>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</si>
  <si>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</si>
  <si>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</si>
  <si>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</si>
  <si>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</si>
  <si>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</si>
  <si>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</si>
  <si>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</si>
  <si>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</si>
  <si>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</si>
  <si>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</si>
  <si>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</si>
  <si>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</si>
  <si>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</si>
  <si>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</si>
  <si>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</si>
  <si>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</si>
  <si>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</si>
  <si>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</si>
  <si>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</si>
  <si>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</si>
  <si>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</si>
  <si>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</si>
  <si>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</si>
  <si>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</si>
  <si>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</si>
  <si>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</si>
  <si>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</si>
  <si>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</si>
  <si>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</si>
  <si>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Круглосуточное аварийно-диспетчерское обслуживание (тариф)</t>
  </si>
  <si>
    <t>гр.4=гр.2+гр.3</t>
  </si>
  <si>
    <t xml:space="preserve">Итого:                         </t>
  </si>
  <si>
    <t>Горячее водоснабжение</t>
  </si>
  <si>
    <r>
      <t xml:space="preserve">Обслуживание дымоходов и вентканалов   </t>
    </r>
    <r>
      <rPr>
        <sz val="8"/>
        <color theme="1"/>
        <rFont val="Calibri"/>
        <family val="2"/>
        <charset val="204"/>
        <scheme val="minor"/>
      </rPr>
      <t xml:space="preserve"> (фактические затраты,договор)</t>
    </r>
  </si>
  <si>
    <t>Уборка придомовой территории          (фактические затраты,договор)</t>
  </si>
  <si>
    <t>Уборка мест общего пользования        (фактические затраты,договор)</t>
  </si>
  <si>
    <t>Услуги дезостанции                                  (фактические затраты,договор)</t>
  </si>
  <si>
    <t>Сбор и вывоз ТБО                                      (тариф)</t>
  </si>
  <si>
    <t>Утилизация ТБО                                         (тариф)</t>
  </si>
  <si>
    <t>Содержание и ремонт внутридомового газового оборудования              (тариф,договор)</t>
  </si>
  <si>
    <t>Расходы по управлению МКД                   (тариф)</t>
  </si>
  <si>
    <t>Расчетно-кассовое обслуживание            (тариф,договор)</t>
  </si>
  <si>
    <t>Содержание и ремонт конструктивных элементов здания,                                    внутридомового инженерного оборудования    (фактические затраты)</t>
  </si>
  <si>
    <t>Арендаторы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</si>
  <si>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</si>
  <si>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Бори Новикова,14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</si>
  <si>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</si>
  <si>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</si>
  <si>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Остаток неизрасходованных средств (+) ;перерасход   (-) на 01.01.2016 г. по СРЖ</t>
  </si>
  <si>
    <t>Выданы предупреждения кв.</t>
  </si>
  <si>
    <t>гр.6=гр.4-гр.5</t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</si>
  <si>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</si>
  <si>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</si>
  <si>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</si>
  <si>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Прочие поступления</t>
  </si>
  <si>
    <t>Предъявлены исковые заявления о взыскании задолженности кв.7,10,21,32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</si>
  <si>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</si>
  <si>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Б. Новикова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</si>
  <si>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</si>
  <si>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</si>
  <si>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</si>
  <si>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</si>
  <si>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</si>
  <si>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</si>
  <si>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 м.</t>
  </si>
  <si>
    <t>Подготовка системы ц/о к зиме</t>
  </si>
  <si>
    <t>1 дом</t>
  </si>
  <si>
    <t>Общестроительные работы</t>
  </si>
  <si>
    <t>Окраска бордюров</t>
  </si>
  <si>
    <t>35 м.</t>
  </si>
  <si>
    <t>Остекление рам</t>
  </si>
  <si>
    <t>0,7 м2</t>
  </si>
  <si>
    <t>Ремонт кровли</t>
  </si>
  <si>
    <t>5,5 м2</t>
  </si>
  <si>
    <t>Окраска ограждения контейнерной площадки</t>
  </si>
  <si>
    <t>долевое</t>
  </si>
  <si>
    <t>Смена замков с проушинами</t>
  </si>
  <si>
    <t>3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</si>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</sst>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A3" sqref="A3:M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6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>
      <c r="A4" s="72" t="s">
        <v>41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7.8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4.8" customHeight="1"/>
    <row r="7" spans="1:13" ht="13.2" customHeight="1">
      <c r="A7" s="74" t="s">
        <v>37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2.6" customHeight="1">
      <c r="A8" s="75" t="s">
        <v>23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>
      <c r="A9" s="75" t="s">
        <v>100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>
      <c r="A10" s="76" t="s">
        <v>62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1:13" ht="9.6" customHeight="1"/>
    <row r="12" spans="1:13" ht="13.8" customHeight="1">
      <c r="A12" s="12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4">
        <v>-80359.69</v>
      </c>
      <c r="M13" s="124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47" t="s">
        <v>28</v>
      </c>
      <c r="B15" s="47"/>
      <c r="C15" s="47"/>
      <c r="D15" s="47"/>
      <c r="E15" s="47"/>
      <c r="F15" s="47"/>
      <c r="G15" s="47"/>
      <c r="H15" s="47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48" t="s">
        <v>24</v>
      </c>
      <c r="B17" s="49"/>
      <c r="C17" s="50"/>
      <c r="D17" s="57" t="s">
        <v>45</v>
      </c>
      <c r="E17" s="58"/>
      <c r="F17" s="57" t="s">
        <v>69</v>
      </c>
      <c r="G17" s="61"/>
      <c r="H17" s="58"/>
      <c r="I17" s="68" t="s">
        <v>48</v>
      </c>
      <c r="J17" s="61" t="s">
        <v>70</v>
      </c>
      <c r="K17" s="58"/>
      <c r="L17" s="57" t="s">
        <v>68</v>
      </c>
      <c r="M17" s="58"/>
    </row>
    <row r="18" spans="1:13" ht="21" customHeight="1">
      <c r="A18" s="51"/>
      <c r="B18" s="52"/>
      <c r="C18" s="53"/>
      <c r="D18" s="59"/>
      <c r="E18" s="60"/>
      <c r="F18" s="59"/>
      <c r="G18" s="62"/>
      <c r="H18" s="60"/>
      <c r="I18" s="69"/>
      <c r="J18" s="62"/>
      <c r="K18" s="60"/>
      <c r="L18" s="59"/>
      <c r="M18" s="60"/>
    </row>
    <row r="19" spans="1:13" ht="10.8" customHeight="1">
      <c r="A19" s="54"/>
      <c r="B19" s="55"/>
      <c r="C19" s="56"/>
      <c r="D19" s="63" t="s">
        <v>27</v>
      </c>
      <c r="E19" s="64"/>
      <c r="F19" s="63" t="s">
        <v>27</v>
      </c>
      <c r="G19" s="65"/>
      <c r="H19" s="64"/>
      <c r="I19" s="23" t="s">
        <v>27</v>
      </c>
      <c r="J19" s="63" t="s">
        <v>27</v>
      </c>
      <c r="K19" s="64"/>
      <c r="L19" s="66" t="s">
        <v>27</v>
      </c>
      <c r="M19" s="67"/>
    </row>
    <row r="20" spans="1:13" ht="10.8" customHeight="1">
      <c r="A20" s="125">
        <v>1</v>
      </c>
      <c r="B20" s="126"/>
      <c r="C20" s="127"/>
      <c r="D20" s="63">
        <v>2</v>
      </c>
      <c r="E20" s="64"/>
      <c r="F20" s="63">
        <v>3</v>
      </c>
      <c r="G20" s="65"/>
      <c r="H20" s="64"/>
      <c r="I20" s="23" t="s">
        <v>47</v>
      </c>
      <c r="J20" s="63">
        <v>5</v>
      </c>
      <c r="K20" s="64"/>
      <c r="L20" s="63" t="s">
        <v>67</v>
      </c>
      <c r="M20" s="64"/>
    </row>
    <row r="21" spans="1:13" ht="13.05" customHeight="1">
      <c r="A21" s="77" t="s">
        <v>25</v>
      </c>
      <c r="B21" s="78"/>
      <c r="C21" s="79"/>
      <c r="D21" s="80">
        <v>74810.06</v>
      </c>
      <c r="E21" s="81"/>
      <c r="F21" s="82">
        <v>252400.08</v>
      </c>
      <c r="G21" s="83"/>
      <c r="H21" s="84"/>
      <c r="I21" s="22">
        <f>D21+F21</f>
        <v>327210.14</v>
      </c>
      <c r="J21" s="82">
        <f>246809.75+3000</f>
        <v>249809.75</v>
      </c>
      <c r="K21" s="84"/>
      <c r="L21" s="80">
        <f>I21-J21</f>
        <v>77400.390000000014</v>
      </c>
      <c r="M21" s="81"/>
    </row>
    <row r="22" spans="1:13" ht="13.05" customHeight="1">
      <c r="A22" s="85" t="s">
        <v>26</v>
      </c>
      <c r="B22" s="86"/>
      <c r="C22" s="87"/>
      <c r="D22" s="80">
        <v>125098.12</v>
      </c>
      <c r="E22" s="81"/>
      <c r="F22" s="82">
        <v>487552.47</v>
      </c>
      <c r="G22" s="83"/>
      <c r="H22" s="84"/>
      <c r="I22" s="22">
        <f t="shared" ref="I22:I25" si="0">D22+F22</f>
        <v>612650.59</v>
      </c>
      <c r="J22" s="82">
        <v>472961.94</v>
      </c>
      <c r="K22" s="84"/>
      <c r="L22" s="80">
        <f t="shared" ref="L22:L25" si="1">I22-J22</f>
        <v>139688.64999999997</v>
      </c>
      <c r="M22" s="81"/>
    </row>
    <row r="23" spans="1:13" ht="13.05" customHeight="1">
      <c r="A23" s="85" t="s">
        <v>49</v>
      </c>
      <c r="B23" s="86"/>
      <c r="C23" s="87"/>
      <c r="D23" s="80">
        <v>94813.71</v>
      </c>
      <c r="E23" s="81"/>
      <c r="F23" s="82">
        <v>117250.81</v>
      </c>
      <c r="G23" s="83"/>
      <c r="H23" s="84"/>
      <c r="I23" s="22">
        <f t="shared" si="0"/>
        <v>212064.52000000002</v>
      </c>
      <c r="J23" s="82">
        <v>103396.65</v>
      </c>
      <c r="K23" s="84"/>
      <c r="L23" s="80">
        <f t="shared" si="1"/>
        <v>108667.87000000002</v>
      </c>
      <c r="M23" s="81"/>
    </row>
    <row r="24" spans="1:13" ht="13.05" customHeight="1">
      <c r="A24" s="85" t="s">
        <v>60</v>
      </c>
      <c r="B24" s="86"/>
      <c r="C24" s="87"/>
      <c r="D24" s="80">
        <v>11044</v>
      </c>
      <c r="E24" s="81"/>
      <c r="F24" s="82">
        <v>40833</v>
      </c>
      <c r="G24" s="83"/>
      <c r="H24" s="84"/>
      <c r="I24" s="22">
        <f t="shared" si="0"/>
        <v>51877</v>
      </c>
      <c r="J24" s="82">
        <v>28055</v>
      </c>
      <c r="K24" s="84"/>
      <c r="L24" s="80">
        <f t="shared" si="1"/>
        <v>23822</v>
      </c>
      <c r="M24" s="81"/>
    </row>
    <row r="25" spans="1:13" ht="13.05" customHeight="1">
      <c r="A25" s="85" t="s">
        <v>71</v>
      </c>
      <c r="B25" s="86"/>
      <c r="C25" s="87"/>
      <c r="D25" s="80">
        <v>0</v>
      </c>
      <c r="E25" s="81"/>
      <c r="F25" s="82">
        <f>7686.12*2</f>
        <v>15372.24</v>
      </c>
      <c r="G25" s="83"/>
      <c r="H25" s="84"/>
      <c r="I25" s="22">
        <f t="shared" si="0"/>
        <v>15372.24</v>
      </c>
      <c r="J25" s="82">
        <f>I25</f>
        <v>15372.24</v>
      </c>
      <c r="K25" s="84"/>
      <c r="L25" s="80">
        <f t="shared" si="1"/>
        <v>0</v>
      </c>
      <c r="M25" s="81"/>
    </row>
    <row r="26" spans="1:13">
      <c r="A26" s="85" t="s">
        <v>21</v>
      </c>
      <c r="B26" s="86"/>
      <c r="C26" s="87"/>
      <c r="D26" s="80">
        <f>D21+D22+D23+D24+D25</f>
        <v>305765.89</v>
      </c>
      <c r="E26" s="81"/>
      <c r="F26" s="83">
        <f>F21+F22+F23+F24+F25</f>
        <v>913408.59999999986</v>
      </c>
      <c r="G26" s="83"/>
      <c r="H26" s="84"/>
      <c r="I26" s="22">
        <f>I21+I22+I23+I24+I25</f>
        <v>1219174.49</v>
      </c>
      <c r="J26" s="82">
        <f>J21+J22+J23+J24+J25</f>
        <v>869595.58</v>
      </c>
      <c r="K26" s="84"/>
      <c r="L26" s="88">
        <f>L21+L22+L23+L24+L25</f>
        <v>349578.91000000003</v>
      </c>
      <c r="M26" s="81"/>
    </row>
    <row r="27" spans="1:13" ht="7.8" customHeight="1"/>
    <row r="28" spans="1:13" ht="15.6">
      <c r="A28" s="47" t="s">
        <v>30</v>
      </c>
      <c r="B28" s="47"/>
      <c r="C28" s="47"/>
      <c r="D28" s="47"/>
      <c r="E28" s="47"/>
      <c r="F28" s="47"/>
      <c r="G28" s="47"/>
      <c r="H28" s="47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94" t="s">
        <v>19</v>
      </c>
      <c r="B30" s="96" t="s">
        <v>0</v>
      </c>
      <c r="C30" s="97"/>
      <c r="D30" s="97"/>
      <c r="E30" s="97"/>
      <c r="F30" s="97"/>
      <c r="G30" s="97"/>
      <c r="H30" s="97"/>
      <c r="I30" s="98"/>
      <c r="J30" s="96" t="s">
        <v>15</v>
      </c>
      <c r="K30" s="98"/>
      <c r="L30" s="102" t="s">
        <v>31</v>
      </c>
      <c r="M30" s="103"/>
    </row>
    <row r="31" spans="1:13" ht="10.199999999999999" customHeight="1">
      <c r="A31" s="95"/>
      <c r="B31" s="99"/>
      <c r="C31" s="100"/>
      <c r="D31" s="100"/>
      <c r="E31" s="100"/>
      <c r="F31" s="100"/>
      <c r="G31" s="100"/>
      <c r="H31" s="100"/>
      <c r="I31" s="101"/>
      <c r="J31" s="99"/>
      <c r="K31" s="101"/>
      <c r="L31" s="104"/>
      <c r="M31" s="105"/>
    </row>
    <row r="32" spans="1:13" ht="25.8" customHeight="1">
      <c r="A32" s="106" t="s">
        <v>32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5" ht="12.6" customHeight="1">
      <c r="A33" s="18" t="s">
        <v>2</v>
      </c>
      <c r="B33" s="109" t="s">
        <v>57</v>
      </c>
      <c r="C33" s="89"/>
      <c r="D33" s="89"/>
      <c r="E33" s="89"/>
      <c r="F33" s="89"/>
      <c r="G33" s="89"/>
      <c r="H33" s="89"/>
      <c r="I33" s="90"/>
      <c r="J33" s="91"/>
      <c r="K33" s="92"/>
      <c r="L33" s="91">
        <v>17228.400000000001</v>
      </c>
      <c r="M33" s="92"/>
    </row>
    <row r="34" spans="1:15" ht="13.2" customHeight="1">
      <c r="A34" s="18" t="s">
        <v>3</v>
      </c>
      <c r="B34" s="109" t="s">
        <v>58</v>
      </c>
      <c r="C34" s="89"/>
      <c r="D34" s="89"/>
      <c r="E34" s="89"/>
      <c r="F34" s="89"/>
      <c r="G34" s="89"/>
      <c r="H34" s="89"/>
      <c r="I34" s="90"/>
      <c r="J34" s="91" t="s">
        <v>16</v>
      </c>
      <c r="K34" s="92"/>
      <c r="L34" s="91">
        <v>12404.45</v>
      </c>
      <c r="M34" s="92"/>
    </row>
    <row r="35" spans="1:15" ht="24.6" customHeight="1">
      <c r="A35" s="18" t="s">
        <v>4</v>
      </c>
      <c r="B35" s="110" t="s">
        <v>59</v>
      </c>
      <c r="C35" s="111"/>
      <c r="D35" s="111"/>
      <c r="E35" s="111"/>
      <c r="F35" s="111"/>
      <c r="G35" s="111"/>
      <c r="H35" s="111"/>
      <c r="I35" s="112"/>
      <c r="J35" s="91"/>
      <c r="K35" s="92"/>
      <c r="L35" s="91">
        <f>4535.74+41958</f>
        <v>46493.74</v>
      </c>
      <c r="M35" s="92"/>
    </row>
    <row r="36" spans="1:15" ht="16.8" customHeight="1">
      <c r="A36" s="19" t="s">
        <v>5</v>
      </c>
      <c r="B36" s="89" t="s">
        <v>46</v>
      </c>
      <c r="C36" s="89"/>
      <c r="D36" s="89"/>
      <c r="E36" s="89"/>
      <c r="F36" s="89"/>
      <c r="G36" s="89"/>
      <c r="H36" s="89"/>
      <c r="I36" s="90"/>
      <c r="J36" s="91"/>
      <c r="K36" s="92"/>
      <c r="L36" s="93">
        <v>18089.82</v>
      </c>
      <c r="M36" s="92"/>
    </row>
    <row r="37" spans="1:15" ht="24" customHeight="1">
      <c r="A37" s="19" t="s">
        <v>6</v>
      </c>
      <c r="B37" s="110" t="s">
        <v>56</v>
      </c>
      <c r="C37" s="111"/>
      <c r="D37" s="111"/>
      <c r="E37" s="111"/>
      <c r="F37" s="111"/>
      <c r="G37" s="111"/>
      <c r="H37" s="111"/>
      <c r="I37" s="112"/>
      <c r="J37" s="113" t="s">
        <v>42</v>
      </c>
      <c r="K37" s="114"/>
      <c r="L37" s="91">
        <v>6546.79</v>
      </c>
      <c r="M37" s="92"/>
    </row>
    <row r="38" spans="1:15" ht="12" customHeight="1">
      <c r="A38" s="19" t="s">
        <v>7</v>
      </c>
      <c r="B38" s="89" t="s">
        <v>50</v>
      </c>
      <c r="C38" s="89"/>
      <c r="D38" s="89"/>
      <c r="E38" s="89"/>
      <c r="F38" s="89"/>
      <c r="G38" s="89"/>
      <c r="H38" s="89"/>
      <c r="I38" s="90"/>
      <c r="J38" s="91" t="s">
        <v>17</v>
      </c>
      <c r="K38" s="92"/>
      <c r="L38" s="115">
        <v>329.93</v>
      </c>
      <c r="M38" s="116"/>
    </row>
    <row r="39" spans="1:15">
      <c r="A39" s="117" t="s">
        <v>33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1:15" ht="12" customHeight="1">
      <c r="A40" s="20" t="s">
        <v>8</v>
      </c>
      <c r="B40" s="109" t="s">
        <v>52</v>
      </c>
      <c r="C40" s="89"/>
      <c r="D40" s="89"/>
      <c r="E40" s="89"/>
      <c r="F40" s="89"/>
      <c r="G40" s="89"/>
      <c r="H40" s="89"/>
      <c r="I40" s="90"/>
      <c r="J40" s="91"/>
      <c r="K40" s="92"/>
      <c r="L40" s="120">
        <v>26434.04</v>
      </c>
      <c r="M40" s="116"/>
    </row>
    <row r="41" spans="1:15" ht="12" customHeight="1">
      <c r="A41" s="20" t="s">
        <v>9</v>
      </c>
      <c r="B41" s="109" t="s">
        <v>51</v>
      </c>
      <c r="C41" s="89"/>
      <c r="D41" s="89"/>
      <c r="E41" s="89"/>
      <c r="F41" s="89"/>
      <c r="G41" s="89"/>
      <c r="H41" s="89"/>
      <c r="I41" s="90"/>
      <c r="J41" s="91"/>
      <c r="K41" s="92"/>
      <c r="L41" s="91">
        <v>98913.91</v>
      </c>
      <c r="M41" s="92"/>
    </row>
    <row r="42" spans="1:15" ht="12" customHeight="1">
      <c r="A42" s="20" t="s">
        <v>10</v>
      </c>
      <c r="B42" s="109" t="s">
        <v>53</v>
      </c>
      <c r="C42" s="89"/>
      <c r="D42" s="89"/>
      <c r="E42" s="89"/>
      <c r="F42" s="89"/>
      <c r="G42" s="89"/>
      <c r="H42" s="89"/>
      <c r="I42" s="90"/>
      <c r="J42" s="91" t="s">
        <v>18</v>
      </c>
      <c r="K42" s="92"/>
      <c r="L42" s="91">
        <v>1715.05</v>
      </c>
      <c r="M42" s="92"/>
    </row>
    <row r="43" spans="1:15" ht="12" customHeight="1">
      <c r="A43" s="20" t="s">
        <v>11</v>
      </c>
      <c r="B43" s="109" t="s">
        <v>54</v>
      </c>
      <c r="C43" s="89"/>
      <c r="D43" s="89"/>
      <c r="E43" s="89"/>
      <c r="F43" s="89"/>
      <c r="G43" s="89"/>
      <c r="H43" s="89"/>
      <c r="I43" s="90"/>
      <c r="J43" s="91"/>
      <c r="K43" s="92"/>
      <c r="L43" s="91">
        <v>18089.82</v>
      </c>
      <c r="M43" s="92"/>
    </row>
    <row r="44" spans="1:15" ht="12" customHeight="1">
      <c r="A44" s="21" t="s">
        <v>12</v>
      </c>
      <c r="B44" s="109" t="s">
        <v>55</v>
      </c>
      <c r="C44" s="89"/>
      <c r="D44" s="89"/>
      <c r="E44" s="89"/>
      <c r="F44" s="89"/>
      <c r="G44" s="89"/>
      <c r="H44" s="89"/>
      <c r="I44" s="90"/>
      <c r="J44" s="91"/>
      <c r="K44" s="92"/>
      <c r="L44" s="91">
        <v>3790.25</v>
      </c>
      <c r="M44" s="92"/>
    </row>
    <row r="45" spans="1:15" ht="12" customHeight="1">
      <c r="A45" s="6" t="s">
        <v>13</v>
      </c>
      <c r="B45" s="133" t="s">
        <v>34</v>
      </c>
      <c r="C45" s="134"/>
      <c r="D45" s="134"/>
      <c r="E45" s="134"/>
      <c r="F45" s="134"/>
      <c r="G45" s="134"/>
      <c r="H45" s="134"/>
      <c r="I45" s="135"/>
      <c r="J45" s="136"/>
      <c r="K45" s="137"/>
      <c r="L45" s="136">
        <f>L33+L34+L35+L36+L37+L38+L40+L41+L42+L43+L44</f>
        <v>250036.19999999998</v>
      </c>
      <c r="M45" s="137"/>
    </row>
    <row r="46" spans="1:15">
      <c r="A46" s="26" t="s">
        <v>14</v>
      </c>
      <c r="B46" s="27" t="s">
        <v>65</v>
      </c>
      <c r="C46" s="27"/>
      <c r="D46" s="27"/>
      <c r="E46" s="27"/>
      <c r="F46" s="27"/>
      <c r="G46" s="27"/>
      <c r="H46" s="27"/>
      <c r="I46" s="27"/>
      <c r="J46" s="28"/>
      <c r="K46" s="28"/>
      <c r="L46" s="138">
        <f>J21+J24+J25-L45+L13</f>
        <v>-37158.899999999994</v>
      </c>
      <c r="M46" s="139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44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40" t="s">
        <v>64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1">
        <f>L22+L23</f>
        <v>248356.52</v>
      </c>
      <c r="M49" s="142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35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>
      <c r="A53" s="13" t="s">
        <v>19</v>
      </c>
      <c r="B53" s="121" t="s">
        <v>36</v>
      </c>
      <c r="C53" s="123"/>
      <c r="D53" s="123"/>
      <c r="E53" s="123"/>
      <c r="F53" s="123"/>
      <c r="G53" s="123"/>
      <c r="H53" s="123"/>
      <c r="I53" s="122"/>
      <c r="J53" s="121" t="s">
        <v>20</v>
      </c>
      <c r="K53" s="122"/>
      <c r="L53" s="123" t="s">
        <v>22</v>
      </c>
      <c r="M53" s="122"/>
    </row>
    <row r="54" spans="1:13">
      <c r="A54" s="13" t="s">
        <v>2</v>
      </c>
      <c r="B54" s="85" t="s">
        <v>61</v>
      </c>
      <c r="C54" s="86"/>
      <c r="D54" s="86"/>
      <c r="E54" s="86"/>
      <c r="F54" s="86"/>
      <c r="G54" s="86"/>
      <c r="H54" s="86"/>
      <c r="I54" s="87"/>
      <c r="J54" s="121"/>
      <c r="K54" s="122"/>
      <c r="L54" s="123"/>
      <c r="M54" s="122"/>
    </row>
    <row r="55" spans="1:13" ht="13.2" customHeight="1">
      <c r="A55" s="13" t="s">
        <v>3</v>
      </c>
      <c r="B55" s="85" t="s">
        <v>66</v>
      </c>
      <c r="C55" s="86"/>
      <c r="D55" s="86"/>
      <c r="E55" s="86"/>
      <c r="F55" s="86"/>
      <c r="G55" s="86"/>
      <c r="H55" s="86"/>
      <c r="I55" s="87"/>
      <c r="J55" s="121"/>
      <c r="K55" s="122"/>
      <c r="L55" s="123"/>
      <c r="M55" s="122"/>
    </row>
    <row r="56" spans="1:13">
      <c r="A56" s="14" t="s">
        <v>4</v>
      </c>
      <c r="B56" s="130" t="s">
        <v>72</v>
      </c>
      <c r="C56" s="131"/>
      <c r="D56" s="131"/>
      <c r="E56" s="131"/>
      <c r="F56" s="131"/>
      <c r="G56" s="131"/>
      <c r="H56" s="131"/>
      <c r="I56" s="132"/>
      <c r="J56" s="121">
        <v>4</v>
      </c>
      <c r="K56" s="122"/>
      <c r="L56" s="121">
        <v>268222.51</v>
      </c>
      <c r="M56" s="122"/>
    </row>
    <row r="57" spans="1:13" ht="7.2" customHeight="1"/>
    <row r="58" spans="1:13" ht="27.6" customHeight="1">
      <c r="A58" s="129" t="s">
        <v>63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</row>
    <row r="59" spans="1:13" ht="13.8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0" spans="1:13" ht="15.6">
      <c r="A60" s="128" t="s">
        <v>43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3" spans="1:13" ht="15.6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</sheetData>
  <mergeCells count="118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7:I37"/>
    <mergeCell ref="J37:K37"/>
    <mergeCell ref="L37:M37"/>
    <mergeCell ref="B34:I34"/>
    <mergeCell ref="J34:K34"/>
    <mergeCell ref="L34:M34"/>
    <mergeCell ref="B35:I35"/>
    <mergeCell ref="J35:K35"/>
    <mergeCell ref="L35:M35"/>
    <mergeCell ref="A25:C25"/>
    <mergeCell ref="D25:E25"/>
    <mergeCell ref="F25:H25"/>
    <mergeCell ref="J25:K25"/>
    <mergeCell ref="L25:M25"/>
    <mergeCell ref="B36:I36"/>
    <mergeCell ref="J36:K36"/>
    <mergeCell ref="L36:M36"/>
    <mergeCell ref="A30:A31"/>
    <mergeCell ref="B30:I31"/>
    <mergeCell ref="J30:K31"/>
    <mergeCell ref="L30:M31"/>
    <mergeCell ref="A32:M32"/>
    <mergeCell ref="B33:I33"/>
    <mergeCell ref="J33:K33"/>
    <mergeCell ref="L33:M33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D24:E24"/>
    <mergeCell ref="A24:C24"/>
    <mergeCell ref="L24:M24"/>
    <mergeCell ref="J24:K24"/>
    <mergeCell ref="F24:H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73</v>
      </c>
    </row>
    <row r="2" spans="1:4" ht="117.6" customHeight="1">
      <c r="A2" s="143" t="s">
        <v>74</v>
      </c>
      <c r="B2" s="144"/>
      <c r="C2" s="144"/>
      <c r="D2" s="144"/>
    </row>
    <row r="3" spans="1:4" ht="26.4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6">
      <c r="A4" s="30">
        <v>1</v>
      </c>
      <c r="B4" s="32" t="s">
        <v>78</v>
      </c>
      <c r="C4" s="31"/>
      <c r="D4" s="33"/>
    </row>
    <row r="5" spans="1:4" ht="30.6">
      <c r="A5" s="30"/>
      <c r="B5" s="34" t="s">
        <v>79</v>
      </c>
      <c r="C5" s="30"/>
      <c r="D5" s="33"/>
    </row>
    <row r="6" spans="1:4" ht="28.8">
      <c r="A6" s="30"/>
      <c r="B6" s="35" t="s">
        <v>80</v>
      </c>
      <c r="C6" s="30" t="s">
        <v>81</v>
      </c>
      <c r="D6" s="33">
        <v>2849</v>
      </c>
    </row>
    <row r="7" spans="1:4" ht="15.6">
      <c r="A7" s="30"/>
      <c r="B7" s="36"/>
      <c r="C7" s="30"/>
      <c r="D7" s="33"/>
    </row>
    <row r="8" spans="1:4" ht="17.399999999999999" customHeight="1">
      <c r="A8" s="30"/>
      <c r="B8" s="34" t="s">
        <v>82</v>
      </c>
      <c r="C8" s="30" t="s">
        <v>83</v>
      </c>
      <c r="D8" s="33">
        <v>39109</v>
      </c>
    </row>
    <row r="9" spans="1:4" ht="15.6">
      <c r="A9" s="30"/>
      <c r="B9" s="34"/>
      <c r="C9" s="30"/>
      <c r="D9" s="33"/>
    </row>
    <row r="10" spans="1:4" ht="15.6">
      <c r="A10" s="30">
        <v>2</v>
      </c>
      <c r="B10" s="32" t="s">
        <v>84</v>
      </c>
      <c r="C10" s="30"/>
      <c r="D10" s="33"/>
    </row>
    <row r="11" spans="1:4" ht="15.6">
      <c r="A11" s="30"/>
      <c r="B11" s="34" t="s">
        <v>85</v>
      </c>
      <c r="C11" s="30" t="s">
        <v>86</v>
      </c>
      <c r="D11" s="33">
        <v>268</v>
      </c>
    </row>
    <row r="12" spans="1:4" ht="15.6">
      <c r="A12" s="30"/>
      <c r="B12" s="34" t="s">
        <v>87</v>
      </c>
      <c r="C12" s="30" t="s">
        <v>88</v>
      </c>
      <c r="D12" s="33">
        <v>669</v>
      </c>
    </row>
    <row r="13" spans="1:4" ht="18" customHeight="1">
      <c r="A13" s="30"/>
      <c r="B13" s="34" t="s">
        <v>89</v>
      </c>
      <c r="C13" s="30" t="s">
        <v>90</v>
      </c>
      <c r="D13" s="33">
        <v>2507</v>
      </c>
    </row>
    <row r="14" spans="1:4" ht="28.8" customHeight="1">
      <c r="A14" s="30"/>
      <c r="B14" s="34" t="s">
        <v>91</v>
      </c>
      <c r="C14" s="30" t="s">
        <v>92</v>
      </c>
      <c r="D14" s="33">
        <v>514.74</v>
      </c>
    </row>
    <row r="15" spans="1:4" ht="15.6">
      <c r="A15" s="30"/>
      <c r="B15" s="34" t="s">
        <v>93</v>
      </c>
      <c r="C15" s="30" t="s">
        <v>94</v>
      </c>
      <c r="D15" s="33">
        <v>577</v>
      </c>
    </row>
    <row r="16" spans="1:4" ht="15.6" customHeight="1">
      <c r="A16" s="30"/>
      <c r="B16" s="32"/>
      <c r="C16" s="30"/>
      <c r="D16" s="33"/>
    </row>
    <row r="17" spans="1:4" ht="27" customHeight="1">
      <c r="A17" s="31"/>
      <c r="B17" s="37" t="s">
        <v>21</v>
      </c>
      <c r="C17" s="30"/>
      <c r="D17" s="38">
        <f>SUM(D4:D16)</f>
        <v>46493.74</v>
      </c>
    </row>
    <row r="18" spans="1:4" ht="15.6">
      <c r="A18" s="39"/>
      <c r="B18" s="39"/>
      <c r="C18" s="39"/>
    </row>
    <row r="19" spans="1:4" ht="15.6">
      <c r="A19" s="39"/>
      <c r="B19" s="39"/>
      <c r="C19" s="39"/>
    </row>
    <row r="20" spans="1:4" ht="15.6">
      <c r="A20" s="39"/>
      <c r="B20" s="39"/>
      <c r="C20" s="39"/>
    </row>
    <row r="21" spans="1:4" ht="31.2" customHeight="1">
      <c r="A21" s="39"/>
      <c r="B21" s="40" t="s">
        <v>95</v>
      </c>
      <c r="C21" s="41" t="s">
        <v>96</v>
      </c>
      <c r="D21" t="s">
        <v>97</v>
      </c>
    </row>
    <row r="22" spans="1:4" ht="15.6">
      <c r="A22" s="39"/>
      <c r="B22" s="39"/>
      <c r="C22" s="41" t="s">
        <v>98</v>
      </c>
      <c r="D22" s="42" t="s">
        <v>99</v>
      </c>
    </row>
    <row r="23" spans="1:4" ht="26.4" customHeight="1">
      <c r="A23" s="43"/>
      <c r="B23" s="44"/>
      <c r="C23" s="45"/>
    </row>
    <row r="24" spans="1:4">
      <c r="C24" s="4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2016-03-09T10:17:40Z</cp:lastPrinted>
  <dcterms:created xsi:type="dcterms:W3CDTF">2012-10-17T06:04:49Z</dcterms:created>
  <dcterms:modified xsi:type="dcterms:W3CDTF">2016-05-23T10:16:24Z</dcterms:modified>
</cp:coreProperties>
</file>